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Romana\Desktop\FINANCIJSKI PLANOVI 2023. I PROJEKCIJE 2024.-2025\"/>
    </mc:Choice>
  </mc:AlternateContent>
  <xr:revisionPtr revIDLastSave="0" documentId="13_ncr:1_{541D4C1E-3DF4-4A60-9216-E264C1DDA3D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1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3" l="1"/>
  <c r="G39" i="3"/>
  <c r="F56" i="3"/>
  <c r="G56" i="3"/>
  <c r="F61" i="3"/>
  <c r="G61" i="3"/>
  <c r="E61" i="3"/>
  <c r="E60" i="3"/>
  <c r="E56" i="3"/>
  <c r="E39" i="3"/>
  <c r="F73" i="7"/>
  <c r="F72" i="7" s="1"/>
  <c r="G73" i="7"/>
  <c r="G72" i="7" s="1"/>
  <c r="E72" i="7"/>
  <c r="E73" i="7"/>
  <c r="E69" i="7"/>
  <c r="E68" i="7" s="1"/>
  <c r="F63" i="7"/>
  <c r="G63" i="7"/>
  <c r="E63" i="7"/>
  <c r="F66" i="7"/>
  <c r="G66" i="7"/>
  <c r="E66" i="7"/>
  <c r="G60" i="7"/>
  <c r="F60" i="7"/>
  <c r="E60" i="7"/>
  <c r="F53" i="7"/>
  <c r="F52" i="7" s="1"/>
  <c r="G53" i="7"/>
  <c r="G52" i="7" s="1"/>
  <c r="E53" i="7"/>
  <c r="E52" i="7" s="1"/>
  <c r="E47" i="7"/>
  <c r="E50" i="7"/>
  <c r="E56" i="7"/>
  <c r="F47" i="7"/>
  <c r="G47" i="7"/>
  <c r="F50" i="7"/>
  <c r="G50" i="7"/>
  <c r="F44" i="7"/>
  <c r="F43" i="7" s="1"/>
  <c r="G44" i="7"/>
  <c r="G43" i="7" s="1"/>
  <c r="E44" i="7"/>
  <c r="E43" i="7" s="1"/>
  <c r="F38" i="7"/>
  <c r="F37" i="7" s="1"/>
  <c r="G38" i="7"/>
  <c r="G37" i="7" s="1"/>
  <c r="E38" i="7"/>
  <c r="E37" i="7" s="1"/>
  <c r="F34" i="7"/>
  <c r="F33" i="7" s="1"/>
  <c r="F32" i="7" s="1"/>
  <c r="G34" i="7"/>
  <c r="G33" i="7" s="1"/>
  <c r="G32" i="7" s="1"/>
  <c r="F30" i="7"/>
  <c r="F29" i="7" s="1"/>
  <c r="F28" i="7" s="1"/>
  <c r="G30" i="7"/>
  <c r="G29" i="7" s="1"/>
  <c r="G28" i="7" s="1"/>
  <c r="E30" i="7"/>
  <c r="E29" i="7" s="1"/>
  <c r="E28" i="7" s="1"/>
  <c r="F26" i="7"/>
  <c r="F25" i="7" s="1"/>
  <c r="F24" i="7" s="1"/>
  <c r="G26" i="7"/>
  <c r="G25" i="7" s="1"/>
  <c r="G24" i="7" s="1"/>
  <c r="E26" i="7"/>
  <c r="E25" i="7" s="1"/>
  <c r="E24" i="7" s="1"/>
  <c r="G22" i="7"/>
  <c r="G21" i="7" s="1"/>
  <c r="G20" i="7" s="1"/>
  <c r="F22" i="7"/>
  <c r="F21" i="7" s="1"/>
  <c r="F20" i="7" s="1"/>
  <c r="E22" i="7"/>
  <c r="E21" i="7" s="1"/>
  <c r="E20" i="7" s="1"/>
  <c r="F17" i="7"/>
  <c r="F16" i="7" s="1"/>
  <c r="G17" i="7"/>
  <c r="G16" i="7" s="1"/>
  <c r="F18" i="7"/>
  <c r="G18" i="7"/>
  <c r="E18" i="7"/>
  <c r="F10" i="7"/>
  <c r="F9" i="7" s="1"/>
  <c r="F8" i="7" s="1"/>
  <c r="F7" i="7" s="1"/>
  <c r="G10" i="7"/>
  <c r="G9" i="7" s="1"/>
  <c r="G8" i="7" s="1"/>
  <c r="G7" i="7" s="1"/>
  <c r="E10" i="7"/>
  <c r="E9" i="7" s="1"/>
  <c r="E8" i="7" s="1"/>
  <c r="E7" i="7" s="1"/>
  <c r="F56" i="7"/>
  <c r="G56" i="7"/>
  <c r="E34" i="7"/>
  <c r="E33" i="7" s="1"/>
  <c r="E32" i="7" s="1"/>
  <c r="E17" i="7"/>
  <c r="E16" i="7" s="1"/>
  <c r="C10" i="5"/>
  <c r="D10" i="5"/>
  <c r="B10" i="5"/>
  <c r="F60" i="3"/>
  <c r="G60" i="3"/>
  <c r="F53" i="3"/>
  <c r="G53" i="3"/>
  <c r="E53" i="3"/>
  <c r="F43" i="3"/>
  <c r="G43" i="3"/>
  <c r="E43" i="3"/>
  <c r="F29" i="3"/>
  <c r="G29" i="3"/>
  <c r="E29" i="3"/>
  <c r="F26" i="3"/>
  <c r="F25" i="3" s="1"/>
  <c r="G26" i="3"/>
  <c r="G25" i="3" s="1"/>
  <c r="E26" i="3"/>
  <c r="E25" i="3" s="1"/>
  <c r="E21" i="3"/>
  <c r="F21" i="3"/>
  <c r="G21" i="3"/>
  <c r="E11" i="3"/>
  <c r="F11" i="3"/>
  <c r="F18" i="3"/>
  <c r="G18" i="3"/>
  <c r="E18" i="3"/>
  <c r="F16" i="3"/>
  <c r="G16" i="3"/>
  <c r="E16" i="3"/>
  <c r="G11" i="3"/>
  <c r="G38" i="3" l="1"/>
  <c r="G68" i="3" s="1"/>
  <c r="F38" i="3"/>
  <c r="F68" i="3" s="1"/>
  <c r="E38" i="3"/>
  <c r="E68" i="3" s="1"/>
  <c r="G46" i="7"/>
  <c r="E62" i="7"/>
  <c r="G62" i="7"/>
  <c r="F62" i="7"/>
  <c r="E55" i="7"/>
  <c r="F46" i="7"/>
  <c r="E46" i="7"/>
  <c r="G55" i="7"/>
  <c r="G42" i="7" s="1"/>
  <c r="F55" i="7"/>
  <c r="G15" i="7"/>
  <c r="E15" i="7"/>
  <c r="F15" i="7"/>
  <c r="E10" i="3"/>
  <c r="E32" i="3" s="1"/>
  <c r="F10" i="3"/>
  <c r="G10" i="3"/>
  <c r="E42" i="7" l="1"/>
  <c r="E14" i="7" s="1"/>
  <c r="E6" i="7" s="1"/>
  <c r="F42" i="7"/>
  <c r="F14" i="7" s="1"/>
  <c r="F6" i="7" s="1"/>
  <c r="G14" i="7"/>
  <c r="G6" i="7" s="1"/>
  <c r="E33" i="3"/>
  <c r="G33" i="3"/>
  <c r="G32" i="3"/>
  <c r="F33" i="3"/>
  <c r="F32" i="3"/>
</calcChain>
</file>

<file path=xl/sharedStrings.xml><?xml version="1.0" encoding="utf-8"?>
<sst xmlns="http://schemas.openxmlformats.org/spreadsheetml/2006/main" count="296" uniqueCount="145">
  <si>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</si>
  <si>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</si>
  <si>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</si>
  <si>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</si>
  <si>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</si>
  <si>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</si>
  <si>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</si>
  <si>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</si>
  <si>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</si>
  <si>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</si>
  <si>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</si>
  <si>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</si>
  <si>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</si>
  <si>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</si>
  <si>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</si>
  <si>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</si>
  <si>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</si>
  <si>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</si>
  <si>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</si>
  <si>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</si>
  <si>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</si>
  <si>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</si>
  <si>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</si>
  <si>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</si>
  <si>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</si>
  <si>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</si>
  <si>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</si>
  <si>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</si>
  <si>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</si>
  <si>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</si>
  <si>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</si>
  <si>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</si>
  <si>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</si>
  <si>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</si>
  <si>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</si>
  <si>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</si>
  <si>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</si>
  <si>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</si>
  <si>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</si>
  <si>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</si>
  <si>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</si>
  <si>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</si>
  <si>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</si>
  <si>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</si>
  <si>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</si>
  <si>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</si>
  <si>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</si>
  <si>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</si>
  <si>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</si>
  <si>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</si>
  <si>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</si>
  <si>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09 Obrazovanje</t>
  </si>
  <si>
    <t>091 Predškolsko i osnovno obrazovanje</t>
  </si>
  <si>
    <t>0912 Osnovno obrazovanje</t>
  </si>
  <si>
    <t>096 Dodatne usluge u obrazovanju</t>
  </si>
  <si>
    <t>JO1</t>
  </si>
  <si>
    <t>Glavni program: OBRAZOVANJE</t>
  </si>
  <si>
    <t>Program: OSNOVNO OBRAZOVANJE-ZAKONSKI STANDARD</t>
  </si>
  <si>
    <t>A102000</t>
  </si>
  <si>
    <t>REDOVNI POSLOVI USTANOVA OSNOVNOG OBRAZOVANJA</t>
  </si>
  <si>
    <t>Izvor financiranja 1.3.</t>
  </si>
  <si>
    <t>Decentralizacija</t>
  </si>
  <si>
    <t>Financijski rashodi</t>
  </si>
  <si>
    <t>DOPUNSKI NASTAVNI I VANNASTAVNI PROGRAM ŠKOLA I OBR.INSTITUCIJA</t>
  </si>
  <si>
    <t>Izvor financiranja 1.1.</t>
  </si>
  <si>
    <t>A 102006</t>
  </si>
  <si>
    <t>PROGRAM GRAĐANSKOG ODGOJA U ŠKOLAMA</t>
  </si>
  <si>
    <t>Opći prihodi i primici-izvorna sredstva KZŽ</t>
  </si>
  <si>
    <t>T103000</t>
  </si>
  <si>
    <t>Dopunska sredstva za materijalne rashode i opremu škole</t>
  </si>
  <si>
    <t>T103018</t>
  </si>
  <si>
    <t>Projekt Zalogajček 6</t>
  </si>
  <si>
    <t>A 1020001</t>
  </si>
  <si>
    <t>Financiranje-ostali rashodi OŠ</t>
  </si>
  <si>
    <t>Izvor financiranja 2.1.1.</t>
  </si>
  <si>
    <t>Izvor financiranja 3.1.1.</t>
  </si>
  <si>
    <t>Izvor financiranja 4.3.1.</t>
  </si>
  <si>
    <t>Izvor financiranja 5.2.1.</t>
  </si>
  <si>
    <t>Izvor financiranja 5.4.1.</t>
  </si>
  <si>
    <t>Izvor financiranja 5.7.1.</t>
  </si>
  <si>
    <t>5.2.1.</t>
  </si>
  <si>
    <t>5.4.1.</t>
  </si>
  <si>
    <t>5.7.1.</t>
  </si>
  <si>
    <t>Prihodi od imovine</t>
  </si>
  <si>
    <t>4.3.1.</t>
  </si>
  <si>
    <t>2.1.1.</t>
  </si>
  <si>
    <t>3.1.1.</t>
  </si>
  <si>
    <t>1.1.</t>
  </si>
  <si>
    <t>1.3.</t>
  </si>
  <si>
    <t xml:space="preserve"> </t>
  </si>
  <si>
    <t>Ministarstvo PK</t>
  </si>
  <si>
    <t>JLS-PK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</si>
  <si>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</si>
  <si>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</si>
  <si>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Posebne namjene PK</t>
  </si>
  <si>
    <t>Ministarstvo prijenos EU PK</t>
  </si>
  <si>
    <t>Donacija PK</t>
  </si>
  <si>
    <t>Vlastiti prihodi PK</t>
  </si>
  <si>
    <t>5.7.</t>
  </si>
  <si>
    <t>Prihodi od prodaje nefinancijske imovine</t>
  </si>
  <si>
    <t>Prihodi od prodaje proizvedene dugotrajne imovine</t>
  </si>
  <si>
    <t>7.1.1.</t>
  </si>
  <si>
    <t>Prihodi od prodaje nefinancijske imovine PK</t>
  </si>
  <si>
    <t>Vlastiti izvori</t>
  </si>
  <si>
    <t>Rezultat poslovanja</t>
  </si>
  <si>
    <t>UKUPNI PRIHODI</t>
  </si>
  <si>
    <t>UKUPNI PRIHODI + VIŠAK</t>
  </si>
  <si>
    <t>JLS PK</t>
  </si>
  <si>
    <t>Ministarstvo - prijenos EU KZŽ</t>
  </si>
  <si>
    <t>T103017</t>
  </si>
  <si>
    <t>Projekt Baltazar 5</t>
  </si>
  <si>
    <t>Izvor financiranja 5.7.</t>
  </si>
  <si>
    <t>Izvor financiranja 7.1.1</t>
  </si>
  <si>
    <t>Ministarstvo-prijenos EU PK</t>
  </si>
  <si>
    <t>Program: DOPUNSKI NASTAVNI I VANNASTAVNI PROGRAM ŠKOLA I OBRAZ.INSTITUCIJA  KZŽ  + ostali rashodi OŠ</t>
  </si>
  <si>
    <t xml:space="preserve">Program: DOPUNSKI NASTAVNI I VANNASTAVNI PROGRAM ŠKOLA I OBRAZ.INSTITUCIJA  KZŽ </t>
  </si>
  <si>
    <t xml:space="preserve">1003 KZŽ </t>
  </si>
  <si>
    <t>Rashodi za nabavu proizv.dug.imov.</t>
  </si>
  <si>
    <t>T103010</t>
  </si>
  <si>
    <t>Sufinanciranje nabave radnih bilježnica učenicima OŠ</t>
  </si>
  <si>
    <t>Naknade građanima i kućanstvima</t>
  </si>
  <si>
    <t>1.651.910/12.446.316</t>
  </si>
  <si>
    <t>400/3.014</t>
  </si>
  <si>
    <t>1.652.310/12.449.330</t>
  </si>
  <si>
    <t>1.655.880/12.476.228</t>
  </si>
  <si>
    <t>6.110/46.036</t>
  </si>
  <si>
    <t>1.661.990/12.522.264</t>
  </si>
  <si>
    <t>9.680/72.934</t>
  </si>
  <si>
    <t>1.646.410/12.404.876</t>
  </si>
  <si>
    <t>1.646.810/12.404.876</t>
  </si>
  <si>
    <t>1646.810/12.404.876</t>
  </si>
  <si>
    <t>1.640.700/12.361.854</t>
  </si>
  <si>
    <t>1.646.810/12.404.877</t>
  </si>
  <si>
    <t>1.640.700/12.361.855</t>
  </si>
  <si>
    <t>6.110/46.037</t>
  </si>
  <si>
    <t xml:space="preserve">KLASA: 400-02/22-01/4   </t>
  </si>
  <si>
    <t>U Pregradi, 14.11.2022.</t>
  </si>
  <si>
    <t>Predsjednica Školskog odbora:</t>
  </si>
  <si>
    <t>Ravnateljica:</t>
  </si>
  <si>
    <t>Danijela Stiplošek</t>
  </si>
  <si>
    <t>Zdravka Žiger, prof.</t>
  </si>
  <si>
    <t>URBROJ: 2140-77-22-2</t>
  </si>
  <si>
    <t>FINANCIJSKI PLAN OSNOVNE ŠKOLE JANKA LESKOVARA PREGRADA
ZA 2023. I PROJEKCIJA ZA 2024. I 2025. GODINU</t>
  </si>
  <si>
    <t>FINANCIJSKI  PLAN OSNOVNE ŠKOLE JANKA LESKOVARA PREGRADA
ZA 2023. I PROJEKCIJA ZA 2024. I 2025. GODINU</t>
  </si>
  <si>
    <t>FINANCIJSKI  PLAN  OSNOVNE ŠKOLE JANKA LESKOVARA PREGRADA
ZA 2023.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</si>
</sst>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17" fillId="2" borderId="3" xfId="0" applyNumberFormat="1" applyFont="1" applyFill="1" applyBorder="1" applyAlignment="1">
      <alignment horizontal="right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3" fontId="18" fillId="2" borderId="3" xfId="0" applyNumberFormat="1" applyFont="1" applyFill="1" applyBorder="1" applyAlignment="1">
      <alignment horizontal="right"/>
    </xf>
    <xf numFmtId="3" fontId="18" fillId="2" borderId="3" xfId="0" applyNumberFormat="1" applyFont="1" applyFill="1" applyBorder="1" applyAlignment="1" applyProtection="1">
      <alignment horizontal="right" wrapText="1"/>
    </xf>
    <xf numFmtId="3" fontId="19" fillId="2" borderId="3" xfId="0" applyNumberFormat="1" applyFont="1" applyFill="1" applyBorder="1" applyAlignment="1">
      <alignment horizontal="right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14" fontId="10" fillId="2" borderId="3" xfId="0" quotePrefix="1" applyNumberFormat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3" fontId="22" fillId="2" borderId="3" xfId="0" applyNumberFormat="1" applyFont="1" applyFill="1" applyBorder="1" applyAlignment="1">
      <alignment horizontal="right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14" fontId="23" fillId="2" borderId="3" xfId="0" applyNumberFormat="1" applyFont="1" applyFill="1" applyBorder="1" applyAlignment="1" applyProtection="1">
      <alignment horizontal="left" vertical="center" wrapText="1"/>
    </xf>
    <xf numFmtId="2" fontId="11" fillId="2" borderId="3" xfId="0" quotePrefix="1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16" fontId="10" fillId="2" borderId="3" xfId="0" quotePrefix="1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16" fontId="24" fillId="2" borderId="3" xfId="0" quotePrefix="1" applyNumberFormat="1" applyFont="1" applyFill="1" applyBorder="1" applyAlignment="1">
      <alignment horizontal="left" vertical="center"/>
    </xf>
    <xf numFmtId="0" fontId="1" fillId="0" borderId="0" xfId="0" applyFont="1"/>
    <xf numFmtId="0" fontId="24" fillId="2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24" fillId="2" borderId="3" xfId="0" applyNumberFormat="1" applyFont="1" applyFill="1" applyBorder="1" applyAlignment="1" applyProtection="1">
      <alignment vertical="center" wrapText="1"/>
    </xf>
    <xf numFmtId="164" fontId="6" fillId="0" borderId="3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/>
    </xf>
    <xf numFmtId="0" fontId="29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0" fillId="0" borderId="0" xfId="0" applyNumberFormat="1"/>
    <xf numFmtId="0" fontId="30" fillId="2" borderId="4" xfId="0" applyNumberFormat="1" applyFont="1" applyFill="1" applyBorder="1" applyAlignment="1" applyProtection="1">
      <alignment horizontal="left" vertical="center" wrapText="1"/>
    </xf>
    <xf numFmtId="3" fontId="17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0" fontId="0" fillId="0" borderId="0" xfId="0" applyBorder="1"/>
    <xf numFmtId="0" fontId="16" fillId="0" borderId="3" xfId="0" applyFont="1" applyBorder="1"/>
    <xf numFmtId="14" fontId="21" fillId="2" borderId="3" xfId="0" applyNumberFormat="1" applyFont="1" applyFill="1" applyBorder="1" applyAlignment="1" applyProtection="1">
      <alignment horizontal="left" vertical="center"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3" fontId="31" fillId="2" borderId="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 applyProtection="1">
      <alignment wrapText="1"/>
    </xf>
    <xf numFmtId="0" fontId="28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27" fillId="0" borderId="0" xfId="0" applyNumberFormat="1" applyFont="1" applyFill="1" applyBorder="1" applyAlignment="1" applyProtection="1">
      <alignment vertical="top" wrapText="1"/>
    </xf>
    <xf numFmtId="0" fontId="28" fillId="0" borderId="0" xfId="0" applyNumberFormat="1" applyFont="1" applyFill="1" applyBorder="1" applyAlignment="1" applyProtection="1">
      <alignment vertical="top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2" fillId="0" borderId="0" xfId="0" applyNumberFormat="1" applyFont="1" applyFill="1" applyBorder="1" applyAlignment="1" applyProtection="1">
      <alignment vertical="top" wrapText="1"/>
    </xf>
    <xf numFmtId="0" fontId="33" fillId="0" borderId="0" xfId="0" applyNumberFormat="1" applyFont="1" applyFill="1" applyBorder="1" applyAlignment="1" applyProtection="1">
      <alignment vertical="top" wrapText="1"/>
    </xf>
    <xf numFmtId="0" fontId="32" fillId="0" borderId="0" xfId="0" applyNumberFormat="1" applyFon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workbookViewId="0">
      <selection sqref="A1:H1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09" t="s">
        <v>142</v>
      </c>
      <c r="B1" s="109"/>
      <c r="C1" s="109"/>
      <c r="D1" s="109"/>
      <c r="E1" s="109"/>
      <c r="F1" s="109"/>
      <c r="G1" s="109"/>
      <c r="H1" s="109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09" t="s">
        <v>31</v>
      </c>
      <c r="B3" s="109"/>
      <c r="C3" s="109"/>
      <c r="D3" s="109"/>
      <c r="E3" s="109"/>
      <c r="F3" s="109"/>
      <c r="G3" s="128"/>
      <c r="H3" s="128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109" t="s">
        <v>39</v>
      </c>
      <c r="B5" s="110"/>
      <c r="C5" s="110"/>
      <c r="D5" s="110"/>
      <c r="E5" s="110"/>
      <c r="F5" s="110"/>
      <c r="G5" s="110"/>
      <c r="H5" s="110"/>
    </row>
    <row r="6" spans="1:8" ht="18" x14ac:dyDescent="0.25">
      <c r="A6" s="1"/>
      <c r="B6" s="2"/>
      <c r="C6" s="2"/>
      <c r="D6" s="2"/>
      <c r="E6" s="7"/>
      <c r="F6" s="8"/>
      <c r="G6" s="8"/>
      <c r="H6" s="45" t="s">
        <v>42</v>
      </c>
    </row>
    <row r="7" spans="1:8" ht="25.5" x14ac:dyDescent="0.25">
      <c r="A7" s="34"/>
      <c r="B7" s="35"/>
      <c r="C7" s="35"/>
      <c r="D7" s="36"/>
      <c r="E7" s="37"/>
      <c r="F7" s="4" t="s">
        <v>43</v>
      </c>
      <c r="G7" s="4" t="s">
        <v>44</v>
      </c>
      <c r="H7" s="4" t="s">
        <v>45</v>
      </c>
    </row>
    <row r="8" spans="1:8" x14ac:dyDescent="0.25">
      <c r="A8" s="129" t="s">
        <v>0</v>
      </c>
      <c r="B8" s="125"/>
      <c r="C8" s="125"/>
      <c r="D8" s="125"/>
      <c r="E8" s="130"/>
      <c r="F8" s="38" t="s">
        <v>123</v>
      </c>
      <c r="G8" s="38" t="s">
        <v>129</v>
      </c>
      <c r="H8" s="38" t="s">
        <v>130</v>
      </c>
    </row>
    <row r="9" spans="1:8" x14ac:dyDescent="0.25">
      <c r="A9" s="121" t="s">
        <v>1</v>
      </c>
      <c r="B9" s="114"/>
      <c r="C9" s="114"/>
      <c r="D9" s="114"/>
      <c r="E9" s="127"/>
      <c r="F9" s="86" t="s">
        <v>121</v>
      </c>
      <c r="G9" s="39" t="s">
        <v>128</v>
      </c>
      <c r="H9" s="39" t="s">
        <v>128</v>
      </c>
    </row>
    <row r="10" spans="1:8" x14ac:dyDescent="0.25">
      <c r="A10" s="131" t="s">
        <v>2</v>
      </c>
      <c r="B10" s="127"/>
      <c r="C10" s="127"/>
      <c r="D10" s="127"/>
      <c r="E10" s="127"/>
      <c r="F10" s="39" t="s">
        <v>122</v>
      </c>
      <c r="G10" s="39" t="s">
        <v>122</v>
      </c>
      <c r="H10" s="39" t="s">
        <v>122</v>
      </c>
    </row>
    <row r="11" spans="1:8" x14ac:dyDescent="0.25">
      <c r="A11" s="46" t="s">
        <v>3</v>
      </c>
      <c r="B11" s="47"/>
      <c r="C11" s="47"/>
      <c r="D11" s="47"/>
      <c r="E11" s="47"/>
      <c r="F11" s="38" t="s">
        <v>126</v>
      </c>
      <c r="G11" s="38" t="s">
        <v>129</v>
      </c>
      <c r="H11" s="38" t="s">
        <v>132</v>
      </c>
    </row>
    <row r="12" spans="1:8" x14ac:dyDescent="0.25">
      <c r="A12" s="113" t="s">
        <v>4</v>
      </c>
      <c r="B12" s="114"/>
      <c r="C12" s="114"/>
      <c r="D12" s="114"/>
      <c r="E12" s="114"/>
      <c r="F12" s="39" t="s">
        <v>124</v>
      </c>
      <c r="G12" s="39" t="s">
        <v>131</v>
      </c>
      <c r="H12" s="39" t="s">
        <v>133</v>
      </c>
    </row>
    <row r="13" spans="1:8" x14ac:dyDescent="0.25">
      <c r="A13" s="126" t="s">
        <v>5</v>
      </c>
      <c r="B13" s="127"/>
      <c r="C13" s="127"/>
      <c r="D13" s="127"/>
      <c r="E13" s="127"/>
      <c r="F13" s="40" t="s">
        <v>125</v>
      </c>
      <c r="G13" s="40" t="s">
        <v>125</v>
      </c>
      <c r="H13" s="40" t="s">
        <v>134</v>
      </c>
    </row>
    <row r="14" spans="1:8" x14ac:dyDescent="0.25">
      <c r="A14" s="124" t="s">
        <v>6</v>
      </c>
      <c r="B14" s="125"/>
      <c r="C14" s="125"/>
      <c r="D14" s="125"/>
      <c r="E14" s="125"/>
      <c r="F14" s="41" t="s">
        <v>127</v>
      </c>
      <c r="G14" s="41">
        <v>0</v>
      </c>
      <c r="H14" s="41">
        <v>0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25">
      <c r="A16" s="109" t="s">
        <v>40</v>
      </c>
      <c r="B16" s="110"/>
      <c r="C16" s="110"/>
      <c r="D16" s="110"/>
      <c r="E16" s="110"/>
      <c r="F16" s="110"/>
      <c r="G16" s="110"/>
      <c r="H16" s="110"/>
    </row>
    <row r="17" spans="1:8" ht="18" x14ac:dyDescent="0.25">
      <c r="A17" s="28"/>
      <c r="B17" s="26"/>
      <c r="C17" s="26"/>
      <c r="D17" s="26"/>
      <c r="E17" s="26"/>
      <c r="F17" s="27"/>
      <c r="G17" s="27"/>
      <c r="H17" s="27"/>
    </row>
    <row r="18" spans="1:8" ht="25.5" x14ac:dyDescent="0.25">
      <c r="A18" s="34"/>
      <c r="B18" s="35"/>
      <c r="C18" s="35"/>
      <c r="D18" s="36"/>
      <c r="E18" s="37"/>
      <c r="F18" s="4" t="s">
        <v>43</v>
      </c>
      <c r="G18" s="4" t="s">
        <v>44</v>
      </c>
      <c r="H18" s="4" t="s">
        <v>45</v>
      </c>
    </row>
    <row r="19" spans="1:8" ht="15.75" customHeight="1" x14ac:dyDescent="0.25">
      <c r="A19" s="121" t="s">
        <v>8</v>
      </c>
      <c r="B19" s="122"/>
      <c r="C19" s="122"/>
      <c r="D19" s="122"/>
      <c r="E19" s="123"/>
      <c r="F19" s="40">
        <v>0</v>
      </c>
      <c r="G19" s="40">
        <v>0</v>
      </c>
      <c r="H19" s="40">
        <v>0</v>
      </c>
    </row>
    <row r="20" spans="1:8" x14ac:dyDescent="0.25">
      <c r="A20" s="121" t="s">
        <v>9</v>
      </c>
      <c r="B20" s="114"/>
      <c r="C20" s="114"/>
      <c r="D20" s="114"/>
      <c r="E20" s="114"/>
      <c r="F20" s="40">
        <v>0</v>
      </c>
      <c r="G20" s="40">
        <v>0</v>
      </c>
      <c r="H20" s="40">
        <v>0</v>
      </c>
    </row>
    <row r="21" spans="1:8" x14ac:dyDescent="0.25">
      <c r="A21" s="124" t="s">
        <v>10</v>
      </c>
      <c r="B21" s="125"/>
      <c r="C21" s="125"/>
      <c r="D21" s="125"/>
      <c r="E21" s="125"/>
      <c r="F21" s="38">
        <v>0</v>
      </c>
      <c r="G21" s="38">
        <v>0</v>
      </c>
      <c r="H21" s="38">
        <v>0</v>
      </c>
    </row>
    <row r="22" spans="1:8" ht="18" x14ac:dyDescent="0.25">
      <c r="A22" s="25"/>
      <c r="B22" s="26"/>
      <c r="C22" s="26"/>
      <c r="D22" s="26"/>
      <c r="E22" s="26"/>
      <c r="F22" s="27"/>
      <c r="G22" s="27"/>
      <c r="H22" s="27"/>
    </row>
    <row r="23" spans="1:8" ht="18" customHeight="1" x14ac:dyDescent="0.25">
      <c r="A23" s="109" t="s">
        <v>49</v>
      </c>
      <c r="B23" s="110"/>
      <c r="C23" s="110"/>
      <c r="D23" s="110"/>
      <c r="E23" s="110"/>
      <c r="F23" s="110"/>
      <c r="G23" s="110"/>
      <c r="H23" s="110"/>
    </row>
    <row r="24" spans="1:8" ht="18" x14ac:dyDescent="0.25">
      <c r="A24" s="25"/>
      <c r="B24" s="26"/>
      <c r="C24" s="26"/>
      <c r="D24" s="26"/>
      <c r="E24" s="26"/>
      <c r="F24" s="27"/>
      <c r="G24" s="27"/>
      <c r="H24" s="27"/>
    </row>
    <row r="25" spans="1:8" ht="25.5" x14ac:dyDescent="0.25">
      <c r="A25" s="34"/>
      <c r="B25" s="35"/>
      <c r="C25" s="35"/>
      <c r="D25" s="36"/>
      <c r="E25" s="37"/>
      <c r="F25" s="4" t="s">
        <v>43</v>
      </c>
      <c r="G25" s="4" t="s">
        <v>44</v>
      </c>
      <c r="H25" s="4" t="s">
        <v>45</v>
      </c>
    </row>
    <row r="26" spans="1:8" x14ac:dyDescent="0.25">
      <c r="A26" s="115" t="s">
        <v>41</v>
      </c>
      <c r="B26" s="116"/>
      <c r="C26" s="116"/>
      <c r="D26" s="116"/>
      <c r="E26" s="117"/>
      <c r="F26" s="42"/>
      <c r="G26" s="42"/>
      <c r="H26" s="43"/>
    </row>
    <row r="27" spans="1:8" ht="30" customHeight="1" x14ac:dyDescent="0.25">
      <c r="A27" s="118" t="s">
        <v>7</v>
      </c>
      <c r="B27" s="119"/>
      <c r="C27" s="119"/>
      <c r="D27" s="119"/>
      <c r="E27" s="120"/>
      <c r="F27" s="44" t="s">
        <v>127</v>
      </c>
      <c r="G27" s="44"/>
      <c r="H27" s="41"/>
    </row>
    <row r="30" spans="1:8" x14ac:dyDescent="0.25">
      <c r="A30" s="113" t="s">
        <v>11</v>
      </c>
      <c r="B30" s="114"/>
      <c r="C30" s="114"/>
      <c r="D30" s="114"/>
      <c r="E30" s="114"/>
      <c r="F30" s="40">
        <v>0</v>
      </c>
      <c r="G30" s="40">
        <v>0</v>
      </c>
      <c r="H30" s="40">
        <v>0</v>
      </c>
    </row>
    <row r="31" spans="1:8" ht="11.25" customHeight="1" x14ac:dyDescent="0.25">
      <c r="A31" s="20"/>
      <c r="B31" s="21"/>
      <c r="C31" s="21"/>
      <c r="D31" s="21"/>
      <c r="E31" s="21"/>
      <c r="F31" s="22"/>
      <c r="G31" s="22"/>
      <c r="H31" s="22"/>
    </row>
    <row r="32" spans="1:8" ht="18" customHeight="1" x14ac:dyDescent="0.25">
      <c r="A32" s="111"/>
      <c r="B32" s="112"/>
      <c r="C32" s="112"/>
      <c r="D32" s="112"/>
      <c r="E32" s="112"/>
      <c r="F32" s="112"/>
      <c r="G32" s="112"/>
      <c r="H32" s="112"/>
    </row>
    <row r="33" spans="1:8" ht="8.25" hidden="1" customHeight="1" x14ac:dyDescent="0.25">
      <c r="A33" s="84"/>
      <c r="B33" s="84"/>
      <c r="C33" s="84"/>
      <c r="D33" s="84"/>
      <c r="E33" s="84"/>
      <c r="F33" s="84"/>
      <c r="G33" s="84"/>
      <c r="H33" s="84"/>
    </row>
    <row r="34" spans="1:8" ht="19.5" customHeight="1" x14ac:dyDescent="0.25">
      <c r="A34" s="107"/>
      <c r="B34" s="108"/>
      <c r="C34" s="108"/>
      <c r="D34" s="108"/>
      <c r="E34" s="108"/>
      <c r="F34" s="108"/>
      <c r="G34" s="108"/>
      <c r="H34" s="108"/>
    </row>
    <row r="35" spans="1:8" ht="10.5" customHeight="1" x14ac:dyDescent="0.25"/>
    <row r="36" spans="1:8" ht="24" customHeight="1" x14ac:dyDescent="0.25">
      <c r="A36" s="107"/>
      <c r="B36" s="108"/>
      <c r="C36" s="108"/>
      <c r="D36" s="108"/>
      <c r="E36" s="108"/>
      <c r="F36" s="108"/>
      <c r="G36" s="108"/>
      <c r="H36" s="108"/>
    </row>
    <row r="37" spans="1:8" x14ac:dyDescent="0.25">
      <c r="F37" s="75"/>
    </row>
  </sheetData>
  <mergeCells count="20">
    <mergeCell ref="A12:E12"/>
    <mergeCell ref="A5:H5"/>
    <mergeCell ref="A16:H16"/>
    <mergeCell ref="A1:H1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A36:H36"/>
    <mergeCell ref="A23:H23"/>
    <mergeCell ref="A32:H32"/>
    <mergeCell ref="A30:E30"/>
    <mergeCell ref="A34:H34"/>
    <mergeCell ref="A26:E26"/>
    <mergeCell ref="A27:E27"/>
  </mergeCells>
  <phoneticPr fontId="26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8"/>
  <sheetViews>
    <sheetView topLeftCell="A11" workbookViewId="0">
      <selection activeCell="D8" sqref="D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bestFit="1" customWidth="1"/>
    <col min="4" max="4" width="37.42578125" bestFit="1" customWidth="1"/>
    <col min="5" max="7" width="25.28515625" customWidth="1"/>
  </cols>
  <sheetData>
    <row r="1" spans="1:7" ht="42" customHeight="1" x14ac:dyDescent="0.25">
      <c r="A1" s="109" t="s">
        <v>143</v>
      </c>
      <c r="B1" s="109"/>
      <c r="C1" s="109"/>
      <c r="D1" s="109"/>
      <c r="E1" s="109"/>
      <c r="F1" s="109"/>
      <c r="G1" s="109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09" t="s">
        <v>31</v>
      </c>
      <c r="B3" s="109"/>
      <c r="C3" s="109"/>
      <c r="D3" s="109"/>
      <c r="E3" s="109"/>
      <c r="F3" s="128"/>
      <c r="G3" s="128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09" t="s">
        <v>13</v>
      </c>
      <c r="B5" s="110"/>
      <c r="C5" s="110"/>
      <c r="D5" s="110"/>
      <c r="E5" s="110"/>
      <c r="F5" s="110"/>
      <c r="G5" s="110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15.75" x14ac:dyDescent="0.25">
      <c r="A7" s="109" t="s">
        <v>1</v>
      </c>
      <c r="B7" s="132"/>
      <c r="C7" s="132"/>
      <c r="D7" s="132"/>
      <c r="E7" s="132"/>
      <c r="F7" s="132"/>
      <c r="G7" s="132"/>
    </row>
    <row r="8" spans="1:7" ht="18" x14ac:dyDescent="0.25">
      <c r="A8" s="5"/>
      <c r="B8" s="5"/>
      <c r="C8" s="5"/>
      <c r="D8" s="5"/>
      <c r="E8" s="5"/>
      <c r="F8" s="6"/>
      <c r="G8" s="6"/>
    </row>
    <row r="9" spans="1:7" ht="25.5" x14ac:dyDescent="0.25">
      <c r="A9" s="24" t="s">
        <v>14</v>
      </c>
      <c r="B9" s="23" t="s">
        <v>15</v>
      </c>
      <c r="C9" s="23" t="s">
        <v>16</v>
      </c>
      <c r="D9" s="23" t="s">
        <v>12</v>
      </c>
      <c r="E9" s="24" t="s">
        <v>43</v>
      </c>
      <c r="F9" s="24" t="s">
        <v>44</v>
      </c>
      <c r="G9" s="24" t="s">
        <v>45</v>
      </c>
    </row>
    <row r="10" spans="1:7" ht="15.75" customHeight="1" x14ac:dyDescent="0.25">
      <c r="A10" s="12">
        <v>6</v>
      </c>
      <c r="B10" s="12"/>
      <c r="C10" s="12"/>
      <c r="D10" s="12" t="s">
        <v>17</v>
      </c>
      <c r="E10" s="55">
        <f>E11+E18+E21+E16</f>
        <v>1651910</v>
      </c>
      <c r="F10" s="55">
        <f t="shared" ref="F10:G10" si="0">F11+F18+F21+F16</f>
        <v>1646410</v>
      </c>
      <c r="G10" s="55">
        <f t="shared" si="0"/>
        <v>1646410</v>
      </c>
    </row>
    <row r="11" spans="1:7" ht="25.5" x14ac:dyDescent="0.25">
      <c r="A11" s="12"/>
      <c r="B11" s="12">
        <v>63</v>
      </c>
      <c r="C11" s="17"/>
      <c r="D11" s="12" t="s">
        <v>46</v>
      </c>
      <c r="E11" s="69">
        <f>E12+E13+E14</f>
        <v>1489230</v>
      </c>
      <c r="F11" s="69">
        <f>F12+F13+F14</f>
        <v>1483730</v>
      </c>
      <c r="G11" s="69">
        <f t="shared" ref="G11" si="1">G12+G13+H16</f>
        <v>1483730</v>
      </c>
    </row>
    <row r="12" spans="1:7" x14ac:dyDescent="0.25">
      <c r="A12" s="13"/>
      <c r="B12" s="13"/>
      <c r="C12" s="63" t="s">
        <v>80</v>
      </c>
      <c r="D12" s="14" t="s">
        <v>90</v>
      </c>
      <c r="E12" s="65">
        <v>1447890</v>
      </c>
      <c r="F12" s="65">
        <v>1447890</v>
      </c>
      <c r="G12" s="65">
        <v>1447890</v>
      </c>
    </row>
    <row r="13" spans="1:7" x14ac:dyDescent="0.25">
      <c r="A13" s="13"/>
      <c r="B13" s="13"/>
      <c r="C13" s="14" t="s">
        <v>81</v>
      </c>
      <c r="D13" s="14" t="s">
        <v>91</v>
      </c>
      <c r="E13" s="65">
        <v>35840</v>
      </c>
      <c r="F13" s="65">
        <v>35840</v>
      </c>
      <c r="G13" s="65">
        <v>35840</v>
      </c>
    </row>
    <row r="14" spans="1:7" x14ac:dyDescent="0.25">
      <c r="A14" s="13"/>
      <c r="B14" s="31"/>
      <c r="C14" s="14" t="s">
        <v>82</v>
      </c>
      <c r="D14" s="14" t="s">
        <v>95</v>
      </c>
      <c r="E14" s="65">
        <v>5500</v>
      </c>
      <c r="F14" s="65">
        <v>0</v>
      </c>
      <c r="G14" s="65">
        <v>0</v>
      </c>
    </row>
    <row r="15" spans="1:7" x14ac:dyDescent="0.25">
      <c r="A15" s="13"/>
      <c r="B15" s="64">
        <v>64</v>
      </c>
      <c r="C15" s="14"/>
      <c r="D15" s="64" t="s">
        <v>83</v>
      </c>
      <c r="E15" s="10"/>
      <c r="F15" s="10"/>
      <c r="G15" s="10"/>
    </row>
    <row r="16" spans="1:7" ht="36" x14ac:dyDescent="0.25">
      <c r="A16" s="31"/>
      <c r="B16" s="31">
        <v>65</v>
      </c>
      <c r="C16" s="70"/>
      <c r="D16" s="71" t="s">
        <v>92</v>
      </c>
      <c r="E16" s="69">
        <f>E17</f>
        <v>61430</v>
      </c>
      <c r="F16" s="69">
        <f t="shared" ref="F16:G16" si="2">F17</f>
        <v>61430</v>
      </c>
      <c r="G16" s="69">
        <f t="shared" si="2"/>
        <v>61430</v>
      </c>
    </row>
    <row r="17" spans="1:7" x14ac:dyDescent="0.25">
      <c r="A17" s="13"/>
      <c r="B17" s="31"/>
      <c r="C17" s="14" t="s">
        <v>84</v>
      </c>
      <c r="D17" s="14" t="s">
        <v>94</v>
      </c>
      <c r="E17" s="65">
        <v>61430</v>
      </c>
      <c r="F17" s="65">
        <v>61430</v>
      </c>
      <c r="G17" s="65">
        <v>61430</v>
      </c>
    </row>
    <row r="18" spans="1:7" ht="38.25" x14ac:dyDescent="0.25">
      <c r="A18" s="12"/>
      <c r="B18" s="12">
        <v>66</v>
      </c>
      <c r="C18" s="12"/>
      <c r="D18" s="68" t="s">
        <v>93</v>
      </c>
      <c r="E18" s="69">
        <f>E19+E20</f>
        <v>5000</v>
      </c>
      <c r="F18" s="69">
        <f t="shared" ref="F18:G18" si="3">F19+F20</f>
        <v>5000</v>
      </c>
      <c r="G18" s="69">
        <f t="shared" si="3"/>
        <v>5000</v>
      </c>
    </row>
    <row r="19" spans="1:7" x14ac:dyDescent="0.25">
      <c r="A19" s="12"/>
      <c r="B19" s="66"/>
      <c r="C19" s="67" t="s">
        <v>85</v>
      </c>
      <c r="D19" s="66" t="s">
        <v>96</v>
      </c>
      <c r="E19" s="65">
        <v>800</v>
      </c>
      <c r="F19" s="65">
        <v>800</v>
      </c>
      <c r="G19" s="65">
        <v>800</v>
      </c>
    </row>
    <row r="20" spans="1:7" x14ac:dyDescent="0.25">
      <c r="A20" s="12"/>
      <c r="B20" s="66"/>
      <c r="C20" s="66" t="s">
        <v>86</v>
      </c>
      <c r="D20" s="66" t="s">
        <v>97</v>
      </c>
      <c r="E20" s="65">
        <v>4200</v>
      </c>
      <c r="F20" s="65">
        <v>4200</v>
      </c>
      <c r="G20" s="65">
        <v>4200</v>
      </c>
    </row>
    <row r="21" spans="1:7" ht="25.5" x14ac:dyDescent="0.25">
      <c r="A21" s="31"/>
      <c r="B21" s="31">
        <v>67</v>
      </c>
      <c r="C21" s="70"/>
      <c r="D21" s="12" t="s">
        <v>47</v>
      </c>
      <c r="E21" s="69">
        <f>E22+E23+E24</f>
        <v>96250</v>
      </c>
      <c r="F21" s="69">
        <f>F22+F23+F24</f>
        <v>96250</v>
      </c>
      <c r="G21" s="69">
        <f>G22+G23+G24</f>
        <v>96250</v>
      </c>
    </row>
    <row r="22" spans="1:7" x14ac:dyDescent="0.25">
      <c r="A22" s="13"/>
      <c r="B22" s="13"/>
      <c r="C22" s="72" t="s">
        <v>87</v>
      </c>
      <c r="D22" s="66" t="s">
        <v>67</v>
      </c>
      <c r="E22" s="10">
        <v>26710</v>
      </c>
      <c r="F22" s="10">
        <v>26710</v>
      </c>
      <c r="G22" s="10">
        <v>26710</v>
      </c>
    </row>
    <row r="23" spans="1:7" x14ac:dyDescent="0.25">
      <c r="A23" s="13"/>
      <c r="B23" s="13"/>
      <c r="C23" s="72" t="s">
        <v>98</v>
      </c>
      <c r="D23" s="17" t="s">
        <v>108</v>
      </c>
      <c r="E23" s="10">
        <v>13310</v>
      </c>
      <c r="F23" s="10">
        <v>13310</v>
      </c>
      <c r="G23" s="10">
        <v>13310</v>
      </c>
    </row>
    <row r="24" spans="1:7" x14ac:dyDescent="0.25">
      <c r="A24" s="13"/>
      <c r="B24" s="13"/>
      <c r="C24" s="72" t="s">
        <v>88</v>
      </c>
      <c r="D24" s="17" t="s">
        <v>61</v>
      </c>
      <c r="E24" s="10">
        <v>56230</v>
      </c>
      <c r="F24" s="10">
        <v>56230</v>
      </c>
      <c r="G24" s="10">
        <v>56230</v>
      </c>
    </row>
    <row r="25" spans="1:7" s="75" customFormat="1" ht="25.5" x14ac:dyDescent="0.25">
      <c r="A25" s="31">
        <v>7</v>
      </c>
      <c r="B25" s="31"/>
      <c r="C25" s="74"/>
      <c r="D25" s="73" t="s">
        <v>99</v>
      </c>
      <c r="E25" s="69">
        <f>E26</f>
        <v>400</v>
      </c>
      <c r="F25" s="69">
        <f t="shared" ref="F25:G25" si="4">F26</f>
        <v>400</v>
      </c>
      <c r="G25" s="69">
        <f t="shared" si="4"/>
        <v>400</v>
      </c>
    </row>
    <row r="26" spans="1:7" ht="25.5" x14ac:dyDescent="0.25">
      <c r="A26" s="31"/>
      <c r="B26" s="31">
        <v>72</v>
      </c>
      <c r="C26" s="74"/>
      <c r="D26" s="73" t="s">
        <v>100</v>
      </c>
      <c r="E26" s="69">
        <f>E27</f>
        <v>400</v>
      </c>
      <c r="F26" s="69">
        <f t="shared" ref="F26:G26" si="5">F27</f>
        <v>400</v>
      </c>
      <c r="G26" s="69">
        <f t="shared" si="5"/>
        <v>400</v>
      </c>
    </row>
    <row r="27" spans="1:7" ht="25.5" x14ac:dyDescent="0.25">
      <c r="A27" s="13"/>
      <c r="B27" s="13"/>
      <c r="C27" s="72" t="s">
        <v>101</v>
      </c>
      <c r="D27" s="17" t="s">
        <v>102</v>
      </c>
      <c r="E27" s="10">
        <v>400</v>
      </c>
      <c r="F27" s="10">
        <v>400</v>
      </c>
      <c r="G27" s="10">
        <v>400</v>
      </c>
    </row>
    <row r="28" spans="1:7" s="75" customFormat="1" x14ac:dyDescent="0.25">
      <c r="A28" s="31">
        <v>9</v>
      </c>
      <c r="B28" s="31"/>
      <c r="C28" s="74"/>
      <c r="D28" s="12" t="s">
        <v>103</v>
      </c>
      <c r="E28" s="69"/>
      <c r="F28" s="69"/>
      <c r="G28" s="69"/>
    </row>
    <row r="29" spans="1:7" s="75" customFormat="1" x14ac:dyDescent="0.25">
      <c r="A29" s="31"/>
      <c r="B29" s="31">
        <v>92</v>
      </c>
      <c r="C29" s="74"/>
      <c r="D29" s="12" t="s">
        <v>104</v>
      </c>
      <c r="E29" s="69">
        <f>E30</f>
        <v>9680</v>
      </c>
      <c r="F29" s="69">
        <f t="shared" ref="F29:G29" si="6">F30</f>
        <v>0</v>
      </c>
      <c r="G29" s="69">
        <f t="shared" si="6"/>
        <v>0</v>
      </c>
    </row>
    <row r="30" spans="1:7" x14ac:dyDescent="0.25">
      <c r="A30" s="13"/>
      <c r="B30" s="13"/>
      <c r="C30" s="72" t="s">
        <v>82</v>
      </c>
      <c r="D30" s="14" t="s">
        <v>95</v>
      </c>
      <c r="E30" s="10">
        <v>9680</v>
      </c>
      <c r="F30" s="10">
        <v>0</v>
      </c>
      <c r="G30" s="10">
        <v>0</v>
      </c>
    </row>
    <row r="31" spans="1:7" x14ac:dyDescent="0.25">
      <c r="A31" s="13"/>
      <c r="B31" s="13"/>
      <c r="C31" s="72"/>
      <c r="D31" s="14"/>
      <c r="E31" s="10"/>
      <c r="F31" s="10"/>
      <c r="G31" s="10"/>
    </row>
    <row r="32" spans="1:7" s="75" customFormat="1" x14ac:dyDescent="0.25">
      <c r="A32" s="31" t="s">
        <v>89</v>
      </c>
      <c r="B32" s="31"/>
      <c r="C32" s="74"/>
      <c r="D32" s="70" t="s">
        <v>105</v>
      </c>
      <c r="E32" s="69">
        <f>E10+E25</f>
        <v>1652310</v>
      </c>
      <c r="F32" s="69">
        <f t="shared" ref="F32:G32" si="7">F10+F25</f>
        <v>1646810</v>
      </c>
      <c r="G32" s="69">
        <f t="shared" si="7"/>
        <v>1646810</v>
      </c>
    </row>
    <row r="33" spans="1:7" s="75" customFormat="1" ht="24" customHeight="1" x14ac:dyDescent="0.25">
      <c r="A33" s="12" t="s">
        <v>89</v>
      </c>
      <c r="B33" s="12"/>
      <c r="C33" s="76" t="s">
        <v>89</v>
      </c>
      <c r="D33" s="76" t="s">
        <v>106</v>
      </c>
      <c r="E33" s="61">
        <f>E10+E25+E29</f>
        <v>1661990</v>
      </c>
      <c r="F33" s="61">
        <f>F10+F25+F29</f>
        <v>1646810</v>
      </c>
      <c r="G33" s="61">
        <f>G10+G25+G29</f>
        <v>1646810</v>
      </c>
    </row>
    <row r="35" spans="1:7" ht="15.75" x14ac:dyDescent="0.25">
      <c r="A35" s="109" t="s">
        <v>19</v>
      </c>
      <c r="B35" s="132"/>
      <c r="C35" s="132"/>
      <c r="D35" s="132"/>
      <c r="E35" s="132"/>
      <c r="F35" s="132"/>
      <c r="G35" s="132"/>
    </row>
    <row r="36" spans="1:7" ht="18" x14ac:dyDescent="0.25">
      <c r="A36" s="5"/>
      <c r="B36" s="5"/>
      <c r="C36" s="5"/>
      <c r="D36" s="5"/>
      <c r="E36" s="5"/>
      <c r="F36" s="6"/>
      <c r="G36" s="6"/>
    </row>
    <row r="37" spans="1:7" ht="25.5" x14ac:dyDescent="0.25">
      <c r="A37" s="24" t="s">
        <v>14</v>
      </c>
      <c r="B37" s="23" t="s">
        <v>15</v>
      </c>
      <c r="C37" s="23" t="s">
        <v>16</v>
      </c>
      <c r="D37" s="23" t="s">
        <v>20</v>
      </c>
      <c r="E37" s="24" t="s">
        <v>43</v>
      </c>
      <c r="F37" s="24" t="s">
        <v>44</v>
      </c>
      <c r="G37" s="24" t="s">
        <v>45</v>
      </c>
    </row>
    <row r="38" spans="1:7" ht="15.75" customHeight="1" x14ac:dyDescent="0.25">
      <c r="A38" s="12">
        <v>3</v>
      </c>
      <c r="B38" s="12"/>
      <c r="C38" s="12"/>
      <c r="D38" s="12" t="s">
        <v>21</v>
      </c>
      <c r="E38" s="69">
        <f>E39+E43+E53+E56</f>
        <v>1655880</v>
      </c>
      <c r="F38" s="69">
        <f>F39+F43+F53+F56</f>
        <v>1640700</v>
      </c>
      <c r="G38" s="69">
        <f>G39+G43+G53+G56</f>
        <v>1640700</v>
      </c>
    </row>
    <row r="39" spans="1:7" s="75" customFormat="1" ht="15.75" customHeight="1" x14ac:dyDescent="0.25">
      <c r="A39" s="12"/>
      <c r="B39" s="12">
        <v>31</v>
      </c>
      <c r="C39" s="12"/>
      <c r="D39" s="12" t="s">
        <v>22</v>
      </c>
      <c r="E39" s="69">
        <f>E40+E41+E42</f>
        <v>1344960</v>
      </c>
      <c r="F39" s="69">
        <f t="shared" ref="F39:G39" si="8">F40+F41+F42</f>
        <v>1344960</v>
      </c>
      <c r="G39" s="69">
        <f t="shared" si="8"/>
        <v>1344960</v>
      </c>
    </row>
    <row r="40" spans="1:7" s="75" customFormat="1" ht="15.75" customHeight="1" x14ac:dyDescent="0.25">
      <c r="A40" s="12"/>
      <c r="B40" s="12"/>
      <c r="C40" s="102" t="s">
        <v>86</v>
      </c>
      <c r="D40" s="103" t="s">
        <v>97</v>
      </c>
      <c r="E40" s="69">
        <v>930</v>
      </c>
      <c r="F40" s="69">
        <v>930</v>
      </c>
      <c r="G40" s="69">
        <v>930</v>
      </c>
    </row>
    <row r="41" spans="1:7" x14ac:dyDescent="0.25">
      <c r="A41" s="13"/>
      <c r="B41" s="13"/>
      <c r="C41" s="14" t="s">
        <v>80</v>
      </c>
      <c r="D41" s="14" t="s">
        <v>90</v>
      </c>
      <c r="E41" s="65">
        <v>1337030</v>
      </c>
      <c r="F41" s="65">
        <v>1337030</v>
      </c>
      <c r="G41" s="65">
        <v>1337030</v>
      </c>
    </row>
    <row r="42" spans="1:7" x14ac:dyDescent="0.25">
      <c r="A42" s="13"/>
      <c r="B42" s="13"/>
      <c r="C42" s="63" t="s">
        <v>98</v>
      </c>
      <c r="D42" s="17" t="s">
        <v>108</v>
      </c>
      <c r="E42" s="65">
        <v>7000</v>
      </c>
      <c r="F42" s="65">
        <v>7000</v>
      </c>
      <c r="G42" s="65">
        <v>7000</v>
      </c>
    </row>
    <row r="43" spans="1:7" s="75" customFormat="1" x14ac:dyDescent="0.25">
      <c r="A43" s="31"/>
      <c r="B43" s="31">
        <v>32</v>
      </c>
      <c r="C43" s="70"/>
      <c r="D43" s="31" t="s">
        <v>34</v>
      </c>
      <c r="E43" s="69">
        <f>E44+E45+E46+E47+E48+E49+E50+E51+E52</f>
        <v>246690</v>
      </c>
      <c r="F43" s="69">
        <f t="shared" ref="F43:G43" si="9">F44+F45+F46+F47+F48+F49+F50+F51+F52</f>
        <v>231560</v>
      </c>
      <c r="G43" s="69">
        <f t="shared" si="9"/>
        <v>231560</v>
      </c>
    </row>
    <row r="44" spans="1:7" x14ac:dyDescent="0.25">
      <c r="A44" s="13"/>
      <c r="B44" s="13"/>
      <c r="C44" s="14" t="s">
        <v>87</v>
      </c>
      <c r="D44" s="14" t="s">
        <v>67</v>
      </c>
      <c r="E44" s="65">
        <v>13310</v>
      </c>
      <c r="F44" s="65">
        <v>13310</v>
      </c>
      <c r="G44" s="65">
        <v>13310</v>
      </c>
    </row>
    <row r="45" spans="1:7" x14ac:dyDescent="0.25">
      <c r="A45" s="13"/>
      <c r="B45" s="13"/>
      <c r="C45" s="72" t="s">
        <v>98</v>
      </c>
      <c r="D45" s="17" t="s">
        <v>108</v>
      </c>
      <c r="E45" s="65">
        <v>6310</v>
      </c>
      <c r="F45" s="65">
        <v>6310</v>
      </c>
      <c r="G45" s="65">
        <v>6310</v>
      </c>
    </row>
    <row r="46" spans="1:7" x14ac:dyDescent="0.25">
      <c r="A46" s="13"/>
      <c r="B46" s="13"/>
      <c r="C46" s="14" t="s">
        <v>88</v>
      </c>
      <c r="D46" s="14" t="s">
        <v>61</v>
      </c>
      <c r="E46" s="65">
        <v>54640</v>
      </c>
      <c r="F46" s="65">
        <v>54640</v>
      </c>
      <c r="G46" s="65">
        <v>54640</v>
      </c>
    </row>
    <row r="47" spans="1:7" x14ac:dyDescent="0.25">
      <c r="A47" s="13"/>
      <c r="B47" s="13"/>
      <c r="C47" s="14" t="s">
        <v>85</v>
      </c>
      <c r="D47" s="14" t="s">
        <v>96</v>
      </c>
      <c r="E47" s="65">
        <v>800</v>
      </c>
      <c r="F47" s="65">
        <v>800</v>
      </c>
      <c r="G47" s="65">
        <v>800</v>
      </c>
    </row>
    <row r="48" spans="1:7" x14ac:dyDescent="0.25">
      <c r="A48" s="13"/>
      <c r="B48" s="13"/>
      <c r="C48" s="14" t="s">
        <v>86</v>
      </c>
      <c r="D48" s="14" t="s">
        <v>97</v>
      </c>
      <c r="E48" s="65">
        <v>2870</v>
      </c>
      <c r="F48" s="65">
        <v>2870</v>
      </c>
      <c r="G48" s="65">
        <v>2870</v>
      </c>
    </row>
    <row r="49" spans="1:7" x14ac:dyDescent="0.25">
      <c r="A49" s="13"/>
      <c r="B49" s="13"/>
      <c r="C49" s="14" t="s">
        <v>84</v>
      </c>
      <c r="D49" s="14" t="s">
        <v>94</v>
      </c>
      <c r="E49" s="65">
        <v>61430</v>
      </c>
      <c r="F49" s="65">
        <v>61430</v>
      </c>
      <c r="G49" s="65">
        <v>61430</v>
      </c>
    </row>
    <row r="50" spans="1:7" x14ac:dyDescent="0.25">
      <c r="A50" s="13"/>
      <c r="B50" s="13"/>
      <c r="C50" s="14" t="s">
        <v>80</v>
      </c>
      <c r="D50" s="14" t="s">
        <v>90</v>
      </c>
      <c r="E50" s="65">
        <v>82310</v>
      </c>
      <c r="F50" s="65">
        <v>82310</v>
      </c>
      <c r="G50" s="65">
        <v>82310</v>
      </c>
    </row>
    <row r="51" spans="1:7" x14ac:dyDescent="0.25">
      <c r="A51" s="13"/>
      <c r="B51" s="13"/>
      <c r="C51" s="14" t="s">
        <v>81</v>
      </c>
      <c r="D51" s="14" t="s">
        <v>107</v>
      </c>
      <c r="E51" s="65">
        <v>9890</v>
      </c>
      <c r="F51" s="65">
        <v>9890</v>
      </c>
      <c r="G51" s="65">
        <v>9890</v>
      </c>
    </row>
    <row r="52" spans="1:7" x14ac:dyDescent="0.25">
      <c r="A52" s="13"/>
      <c r="B52" s="31"/>
      <c r="C52" s="14" t="s">
        <v>82</v>
      </c>
      <c r="D52" s="14" t="s">
        <v>95</v>
      </c>
      <c r="E52" s="65">
        <v>15130</v>
      </c>
      <c r="F52" s="65">
        <v>0</v>
      </c>
      <c r="G52" s="65">
        <v>0</v>
      </c>
    </row>
    <row r="53" spans="1:7" s="75" customFormat="1" x14ac:dyDescent="0.25">
      <c r="A53" s="31"/>
      <c r="B53" s="31">
        <v>34</v>
      </c>
      <c r="C53" s="70"/>
      <c r="D53" s="31" t="s">
        <v>62</v>
      </c>
      <c r="E53" s="69">
        <f>E54+E55</f>
        <v>980</v>
      </c>
      <c r="F53" s="69">
        <f t="shared" ref="F53:G53" si="10">F54+F55</f>
        <v>930</v>
      </c>
      <c r="G53" s="69">
        <f t="shared" si="10"/>
        <v>930</v>
      </c>
    </row>
    <row r="54" spans="1:7" s="84" customFormat="1" x14ac:dyDescent="0.25">
      <c r="A54" s="13"/>
      <c r="B54" s="13"/>
      <c r="C54" s="14" t="s">
        <v>88</v>
      </c>
      <c r="D54" s="13" t="s">
        <v>61</v>
      </c>
      <c r="E54" s="10">
        <v>930</v>
      </c>
      <c r="F54" s="10">
        <v>930</v>
      </c>
      <c r="G54" s="10">
        <v>930</v>
      </c>
    </row>
    <row r="55" spans="1:7" s="84" customFormat="1" x14ac:dyDescent="0.25">
      <c r="A55" s="13"/>
      <c r="B55" s="13"/>
      <c r="C55" s="14" t="s">
        <v>82</v>
      </c>
      <c r="D55" s="14" t="s">
        <v>95</v>
      </c>
      <c r="E55" s="10">
        <v>50</v>
      </c>
      <c r="F55" s="10">
        <v>0</v>
      </c>
      <c r="G55" s="10">
        <v>0</v>
      </c>
    </row>
    <row r="56" spans="1:7" s="75" customFormat="1" x14ac:dyDescent="0.25">
      <c r="A56" s="31"/>
      <c r="B56" s="31">
        <v>37</v>
      </c>
      <c r="C56" s="70"/>
      <c r="D56" s="31" t="s">
        <v>120</v>
      </c>
      <c r="E56" s="69">
        <f>E57+E58+E59</f>
        <v>63250</v>
      </c>
      <c r="F56" s="69">
        <f t="shared" ref="F56:G56" si="11">F57+F58+F59</f>
        <v>63250</v>
      </c>
      <c r="G56" s="69">
        <f t="shared" si="11"/>
        <v>63250</v>
      </c>
    </row>
    <row r="57" spans="1:7" s="75" customFormat="1" x14ac:dyDescent="0.25">
      <c r="A57" s="31"/>
      <c r="B57" s="31"/>
      <c r="C57" s="104" t="s">
        <v>87</v>
      </c>
      <c r="D57" s="64" t="s">
        <v>67</v>
      </c>
      <c r="E57" s="106">
        <v>13400</v>
      </c>
      <c r="F57" s="106">
        <v>13400</v>
      </c>
      <c r="G57" s="106">
        <v>13400</v>
      </c>
    </row>
    <row r="58" spans="1:7" s="75" customFormat="1" x14ac:dyDescent="0.25">
      <c r="A58" s="31"/>
      <c r="B58" s="31"/>
      <c r="C58" s="14" t="s">
        <v>80</v>
      </c>
      <c r="D58" s="13" t="s">
        <v>90</v>
      </c>
      <c r="E58" s="106">
        <v>26550</v>
      </c>
      <c r="F58" s="106">
        <v>26550</v>
      </c>
      <c r="G58" s="106">
        <v>26550</v>
      </c>
    </row>
    <row r="59" spans="1:7" s="84" customFormat="1" x14ac:dyDescent="0.25">
      <c r="A59" s="13"/>
      <c r="B59" s="13"/>
      <c r="C59" s="105" t="s">
        <v>81</v>
      </c>
      <c r="D59" s="14" t="s">
        <v>107</v>
      </c>
      <c r="E59" s="10">
        <v>23300</v>
      </c>
      <c r="F59" s="10">
        <v>23300</v>
      </c>
      <c r="G59" s="10">
        <v>23300</v>
      </c>
    </row>
    <row r="60" spans="1:7" ht="25.5" x14ac:dyDescent="0.25">
      <c r="A60" s="15">
        <v>4</v>
      </c>
      <c r="B60" s="16"/>
      <c r="C60" s="16"/>
      <c r="D60" s="29" t="s">
        <v>23</v>
      </c>
      <c r="E60" s="55">
        <f>E61</f>
        <v>6110</v>
      </c>
      <c r="F60" s="55">
        <f t="shared" ref="F60:G60" si="12">F61</f>
        <v>6110</v>
      </c>
      <c r="G60" s="55">
        <f t="shared" si="12"/>
        <v>6110</v>
      </c>
    </row>
    <row r="61" spans="1:7" s="75" customFormat="1" ht="25.5" x14ac:dyDescent="0.25">
      <c r="A61" s="12"/>
      <c r="B61" s="12">
        <v>42</v>
      </c>
      <c r="C61" s="12"/>
      <c r="D61" s="29" t="s">
        <v>48</v>
      </c>
      <c r="E61" s="69">
        <f>E62+E63+E64+E65+E66</f>
        <v>6110</v>
      </c>
      <c r="F61" s="69">
        <f t="shared" ref="F61:G61" si="13">F62+F63+F64+F65+F66</f>
        <v>6110</v>
      </c>
      <c r="G61" s="69">
        <f t="shared" si="13"/>
        <v>6110</v>
      </c>
    </row>
    <row r="62" spans="1:7" x14ac:dyDescent="0.25">
      <c r="A62" s="17"/>
      <c r="B62" s="17"/>
      <c r="C62" s="17" t="s">
        <v>88</v>
      </c>
      <c r="D62" s="30" t="s">
        <v>61</v>
      </c>
      <c r="E62" s="10">
        <v>660</v>
      </c>
      <c r="F62" s="10">
        <v>660</v>
      </c>
      <c r="G62" s="10">
        <v>660</v>
      </c>
    </row>
    <row r="63" spans="1:7" x14ac:dyDescent="0.25">
      <c r="A63" s="17"/>
      <c r="B63" s="17"/>
      <c r="C63" s="17" t="s">
        <v>86</v>
      </c>
      <c r="D63" s="30" t="s">
        <v>97</v>
      </c>
      <c r="E63" s="10">
        <v>400</v>
      </c>
      <c r="F63" s="10">
        <v>400</v>
      </c>
      <c r="G63" s="10">
        <v>400</v>
      </c>
    </row>
    <row r="64" spans="1:7" x14ac:dyDescent="0.25">
      <c r="A64" s="17"/>
      <c r="B64" s="17"/>
      <c r="C64" s="17" t="s">
        <v>80</v>
      </c>
      <c r="D64" s="14" t="s">
        <v>90</v>
      </c>
      <c r="E64" s="10">
        <v>2000</v>
      </c>
      <c r="F64" s="10">
        <v>2000</v>
      </c>
      <c r="G64" s="10">
        <v>2000</v>
      </c>
    </row>
    <row r="65" spans="1:8" x14ac:dyDescent="0.25">
      <c r="A65" s="17"/>
      <c r="B65" s="17"/>
      <c r="C65" s="17" t="s">
        <v>81</v>
      </c>
      <c r="D65" s="14" t="s">
        <v>107</v>
      </c>
      <c r="E65" s="10">
        <v>2650</v>
      </c>
      <c r="F65" s="10">
        <v>2650</v>
      </c>
      <c r="G65" s="10">
        <v>2650</v>
      </c>
      <c r="H65" s="95"/>
    </row>
    <row r="66" spans="1:8" ht="25.5" x14ac:dyDescent="0.25">
      <c r="A66" s="17"/>
      <c r="B66" s="17"/>
      <c r="C66" s="17" t="s">
        <v>101</v>
      </c>
      <c r="D66" s="17" t="s">
        <v>102</v>
      </c>
      <c r="E66" s="10">
        <v>400</v>
      </c>
      <c r="F66" s="10">
        <v>400</v>
      </c>
      <c r="G66" s="10">
        <v>400</v>
      </c>
    </row>
    <row r="67" spans="1:8" x14ac:dyDescent="0.25">
      <c r="A67" s="17"/>
      <c r="B67" s="17"/>
      <c r="C67" s="17"/>
      <c r="D67" s="14"/>
      <c r="E67" s="10"/>
      <c r="F67" s="10"/>
      <c r="G67" s="10"/>
    </row>
    <row r="68" spans="1:8" s="75" customFormat="1" x14ac:dyDescent="0.25">
      <c r="A68" s="12"/>
      <c r="B68" s="76"/>
      <c r="C68" s="76" t="s">
        <v>89</v>
      </c>
      <c r="D68" s="85" t="s">
        <v>26</v>
      </c>
      <c r="E68" s="61">
        <f>E60+E38</f>
        <v>1661990</v>
      </c>
      <c r="F68" s="61">
        <f>F60+F38</f>
        <v>1646810</v>
      </c>
      <c r="G68" s="61">
        <f>G60+G38</f>
        <v>1646810</v>
      </c>
    </row>
  </sheetData>
  <mergeCells count="5">
    <mergeCell ref="A7:G7"/>
    <mergeCell ref="A35:G35"/>
    <mergeCell ref="A1:G1"/>
    <mergeCell ref="A3:G3"/>
    <mergeCell ref="A5:G5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4"/>
  <sheetViews>
    <sheetView workbookViewId="0">
      <selection activeCell="B18" sqref="B18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109" t="s">
        <v>142</v>
      </c>
      <c r="B1" s="109"/>
      <c r="C1" s="109"/>
      <c r="D1" s="109"/>
    </row>
    <row r="2" spans="1:4" ht="18" customHeight="1" x14ac:dyDescent="0.25">
      <c r="A2" s="5"/>
      <c r="B2" s="5"/>
      <c r="C2" s="5"/>
      <c r="D2" s="5"/>
    </row>
    <row r="3" spans="1:4" ht="15.75" x14ac:dyDescent="0.25">
      <c r="A3" s="109" t="s">
        <v>31</v>
      </c>
      <c r="B3" s="109"/>
      <c r="C3" s="128"/>
      <c r="D3" s="128"/>
    </row>
    <row r="4" spans="1:4" ht="18" x14ac:dyDescent="0.25">
      <c r="A4" s="5"/>
      <c r="B4" s="5"/>
      <c r="C4" s="6"/>
      <c r="D4" s="6"/>
    </row>
    <row r="5" spans="1:4" ht="18" customHeight="1" x14ac:dyDescent="0.25">
      <c r="A5" s="109" t="s">
        <v>13</v>
      </c>
      <c r="B5" s="110"/>
      <c r="C5" s="110"/>
      <c r="D5" s="110"/>
    </row>
    <row r="6" spans="1:4" ht="18" x14ac:dyDescent="0.25">
      <c r="A6" s="5"/>
      <c r="B6" s="5"/>
      <c r="C6" s="6"/>
      <c r="D6" s="6"/>
    </row>
    <row r="7" spans="1:4" ht="15.75" x14ac:dyDescent="0.25">
      <c r="A7" s="109" t="s">
        <v>24</v>
      </c>
      <c r="B7" s="132"/>
      <c r="C7" s="132"/>
      <c r="D7" s="132"/>
    </row>
    <row r="8" spans="1:4" ht="18" x14ac:dyDescent="0.25">
      <c r="A8" s="5"/>
      <c r="B8" s="5"/>
      <c r="C8" s="6"/>
      <c r="D8" s="6"/>
    </row>
    <row r="9" spans="1:4" ht="25.5" x14ac:dyDescent="0.25">
      <c r="A9" s="24" t="s">
        <v>25</v>
      </c>
      <c r="B9" s="24" t="s">
        <v>43</v>
      </c>
      <c r="C9" s="24" t="s">
        <v>44</v>
      </c>
      <c r="D9" s="24" t="s">
        <v>45</v>
      </c>
    </row>
    <row r="10" spans="1:4" ht="15.75" customHeight="1" x14ac:dyDescent="0.25">
      <c r="A10" s="12" t="s">
        <v>26</v>
      </c>
      <c r="B10" s="69">
        <f>B13+B14</f>
        <v>1661990</v>
      </c>
      <c r="C10" s="69">
        <f t="shared" ref="C10:D10" si="0">C13+C14</f>
        <v>1646810</v>
      </c>
      <c r="D10" s="69">
        <f t="shared" si="0"/>
        <v>1646810</v>
      </c>
    </row>
    <row r="11" spans="1:4" s="75" customFormat="1" ht="15.75" customHeight="1" x14ac:dyDescent="0.25">
      <c r="A11" s="12" t="s">
        <v>51</v>
      </c>
      <c r="B11" s="69">
        <v>1661990</v>
      </c>
      <c r="C11" s="69">
        <v>1646810</v>
      </c>
      <c r="D11" s="69">
        <v>1646810</v>
      </c>
    </row>
    <row r="12" spans="1:4" x14ac:dyDescent="0.25">
      <c r="A12" s="19" t="s">
        <v>52</v>
      </c>
      <c r="B12" s="10">
        <v>0</v>
      </c>
      <c r="C12" s="10">
        <v>0</v>
      </c>
      <c r="D12" s="10">
        <v>0</v>
      </c>
    </row>
    <row r="13" spans="1:4" x14ac:dyDescent="0.25">
      <c r="A13" s="18" t="s">
        <v>53</v>
      </c>
      <c r="B13" s="10">
        <v>1617570</v>
      </c>
      <c r="C13" s="10">
        <v>1602390</v>
      </c>
      <c r="D13" s="10">
        <v>1602390</v>
      </c>
    </row>
    <row r="14" spans="1:4" x14ac:dyDescent="0.25">
      <c r="A14" s="18" t="s">
        <v>54</v>
      </c>
      <c r="B14" s="10">
        <v>44420</v>
      </c>
      <c r="C14" s="10">
        <v>44420</v>
      </c>
      <c r="D14" s="10">
        <v>44420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workbookViewId="0">
      <selection activeCell="D12" sqref="D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109" t="s">
        <v>144</v>
      </c>
      <c r="B1" s="109"/>
      <c r="C1" s="109"/>
      <c r="D1" s="109"/>
      <c r="E1" s="109"/>
      <c r="F1" s="109"/>
      <c r="G1" s="109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09" t="s">
        <v>31</v>
      </c>
      <c r="B3" s="109"/>
      <c r="C3" s="109"/>
      <c r="D3" s="109"/>
      <c r="E3" s="109"/>
      <c r="F3" s="128"/>
      <c r="G3" s="128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09" t="s">
        <v>27</v>
      </c>
      <c r="B5" s="110"/>
      <c r="C5" s="110"/>
      <c r="D5" s="110"/>
      <c r="E5" s="110"/>
      <c r="F5" s="110"/>
      <c r="G5" s="110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25.5" x14ac:dyDescent="0.25">
      <c r="A7" s="24" t="s">
        <v>14</v>
      </c>
      <c r="B7" s="23" t="s">
        <v>15</v>
      </c>
      <c r="C7" s="23" t="s">
        <v>16</v>
      </c>
      <c r="D7" s="23" t="s">
        <v>50</v>
      </c>
      <c r="E7" s="24" t="s">
        <v>43</v>
      </c>
      <c r="F7" s="24" t="s">
        <v>44</v>
      </c>
      <c r="G7" s="24" t="s">
        <v>45</v>
      </c>
    </row>
    <row r="8" spans="1:7" ht="25.5" x14ac:dyDescent="0.25">
      <c r="A8" s="12">
        <v>8</v>
      </c>
      <c r="B8" s="12"/>
      <c r="C8" s="12"/>
      <c r="D8" s="12" t="s">
        <v>28</v>
      </c>
      <c r="E8" s="10">
        <v>0</v>
      </c>
      <c r="F8" s="10">
        <v>0</v>
      </c>
      <c r="G8" s="10">
        <v>0</v>
      </c>
    </row>
    <row r="9" spans="1:7" x14ac:dyDescent="0.25">
      <c r="A9" s="12"/>
      <c r="B9" s="17">
        <v>84</v>
      </c>
      <c r="C9" s="17"/>
      <c r="D9" s="17" t="s">
        <v>35</v>
      </c>
      <c r="E9" s="10">
        <v>0</v>
      </c>
      <c r="F9" s="10">
        <v>0</v>
      </c>
      <c r="G9" s="10">
        <v>0</v>
      </c>
    </row>
    <row r="10" spans="1:7" ht="25.5" x14ac:dyDescent="0.25">
      <c r="A10" s="13"/>
      <c r="B10" s="13"/>
      <c r="C10" s="14">
        <v>81</v>
      </c>
      <c r="D10" s="19" t="s">
        <v>36</v>
      </c>
      <c r="E10" s="10">
        <v>0</v>
      </c>
      <c r="F10" s="10">
        <v>0</v>
      </c>
      <c r="G10" s="10">
        <v>0</v>
      </c>
    </row>
    <row r="11" spans="1:7" ht="25.5" x14ac:dyDescent="0.25">
      <c r="A11" s="15">
        <v>5</v>
      </c>
      <c r="B11" s="16"/>
      <c r="C11" s="16"/>
      <c r="D11" s="29" t="s">
        <v>29</v>
      </c>
      <c r="E11" s="10">
        <v>0</v>
      </c>
      <c r="F11" s="10">
        <v>0</v>
      </c>
      <c r="G11" s="10">
        <v>0</v>
      </c>
    </row>
    <row r="12" spans="1:7" ht="25.5" x14ac:dyDescent="0.25">
      <c r="A12" s="17"/>
      <c r="B12" s="17">
        <v>54</v>
      </c>
      <c r="C12" s="17"/>
      <c r="D12" s="30" t="s">
        <v>37</v>
      </c>
      <c r="E12" s="10">
        <v>0</v>
      </c>
      <c r="F12" s="10">
        <v>0</v>
      </c>
      <c r="G12" s="11">
        <v>0</v>
      </c>
    </row>
    <row r="13" spans="1:7" x14ac:dyDescent="0.25">
      <c r="A13" s="17"/>
      <c r="B13" s="17"/>
      <c r="C13" s="14">
        <v>11</v>
      </c>
      <c r="D13" s="14" t="s">
        <v>18</v>
      </c>
      <c r="E13" s="10">
        <v>0</v>
      </c>
      <c r="F13" s="10">
        <v>0</v>
      </c>
      <c r="G13" s="11">
        <v>0</v>
      </c>
    </row>
    <row r="14" spans="1:7" x14ac:dyDescent="0.25">
      <c r="A14" s="17"/>
      <c r="B14" s="17"/>
      <c r="C14" s="14">
        <v>31</v>
      </c>
      <c r="D14" s="14" t="s">
        <v>38</v>
      </c>
      <c r="E14" s="10">
        <v>0</v>
      </c>
      <c r="F14" s="10">
        <v>0</v>
      </c>
      <c r="G14" s="11">
        <v>0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4"/>
  <sheetViews>
    <sheetView tabSelected="1" workbookViewId="0">
      <selection activeCell="D6" sqref="D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</cols>
  <sheetData>
    <row r="1" spans="1:9" ht="42" customHeight="1" x14ac:dyDescent="0.25">
      <c r="A1" s="109" t="s">
        <v>143</v>
      </c>
      <c r="B1" s="109"/>
      <c r="C1" s="109"/>
      <c r="D1" s="109"/>
      <c r="E1" s="109"/>
      <c r="F1" s="109"/>
      <c r="G1" s="109"/>
    </row>
    <row r="2" spans="1:9" ht="18" x14ac:dyDescent="0.25">
      <c r="A2" s="5"/>
      <c r="B2" s="5"/>
      <c r="C2" s="5"/>
      <c r="D2" s="5"/>
      <c r="E2" s="5"/>
      <c r="F2" s="6"/>
      <c r="G2" s="6"/>
    </row>
    <row r="3" spans="1:9" ht="18" customHeight="1" x14ac:dyDescent="0.25">
      <c r="A3" s="109" t="s">
        <v>30</v>
      </c>
      <c r="B3" s="110"/>
      <c r="C3" s="110"/>
      <c r="D3" s="110"/>
      <c r="E3" s="110"/>
      <c r="F3" s="110"/>
      <c r="G3" s="110"/>
    </row>
    <row r="4" spans="1:9" ht="18" x14ac:dyDescent="0.25">
      <c r="A4" s="5"/>
      <c r="B4" s="5"/>
      <c r="C4" s="5"/>
      <c r="D4" s="5"/>
      <c r="E4" s="5"/>
      <c r="F4" s="6"/>
      <c r="G4" s="6"/>
    </row>
    <row r="5" spans="1:9" ht="25.5" x14ac:dyDescent="0.25">
      <c r="A5" s="152" t="s">
        <v>32</v>
      </c>
      <c r="B5" s="153"/>
      <c r="C5" s="154"/>
      <c r="D5" s="23" t="s">
        <v>33</v>
      </c>
      <c r="E5" s="24" t="s">
        <v>43</v>
      </c>
      <c r="F5" s="24" t="s">
        <v>44</v>
      </c>
      <c r="G5" s="24" t="s">
        <v>45</v>
      </c>
    </row>
    <row r="6" spans="1:9" ht="25.5" x14ac:dyDescent="0.25">
      <c r="A6" s="142" t="s">
        <v>55</v>
      </c>
      <c r="B6" s="143"/>
      <c r="C6" s="144"/>
      <c r="D6" s="33" t="s">
        <v>56</v>
      </c>
      <c r="E6" s="55">
        <f>E7+E14</f>
        <v>1661990</v>
      </c>
      <c r="F6" s="55">
        <f>F7+F14</f>
        <v>1646810</v>
      </c>
      <c r="G6" s="55">
        <f>G7+G14</f>
        <v>1646810</v>
      </c>
    </row>
    <row r="7" spans="1:9" ht="38.25" x14ac:dyDescent="0.25">
      <c r="A7" s="52">
        <v>1000</v>
      </c>
      <c r="B7" s="53"/>
      <c r="C7" s="54"/>
      <c r="D7" s="54" t="s">
        <v>57</v>
      </c>
      <c r="E7" s="69">
        <f t="shared" ref="E7:E8" si="0">E8</f>
        <v>56230</v>
      </c>
      <c r="F7" s="69">
        <f t="shared" ref="F7" si="1">F8</f>
        <v>56230</v>
      </c>
      <c r="G7" s="69">
        <f t="shared" ref="G7" si="2">G8</f>
        <v>56230</v>
      </c>
    </row>
    <row r="8" spans="1:9" ht="25.5" x14ac:dyDescent="0.25">
      <c r="A8" s="101" t="s">
        <v>58</v>
      </c>
      <c r="B8" s="52"/>
      <c r="C8" s="54"/>
      <c r="D8" s="54" t="s">
        <v>59</v>
      </c>
      <c r="E8" s="69">
        <f t="shared" si="0"/>
        <v>56230</v>
      </c>
      <c r="F8" s="69">
        <f t="shared" ref="F8" si="3">F9</f>
        <v>56230</v>
      </c>
      <c r="G8" s="69">
        <f t="shared" ref="G8" si="4">G9</f>
        <v>56230</v>
      </c>
    </row>
    <row r="9" spans="1:9" x14ac:dyDescent="0.25">
      <c r="A9" s="133" t="s">
        <v>60</v>
      </c>
      <c r="B9" s="134"/>
      <c r="C9" s="135"/>
      <c r="D9" s="56" t="s">
        <v>61</v>
      </c>
      <c r="E9" s="69">
        <f>E10</f>
        <v>56230</v>
      </c>
      <c r="F9" s="69">
        <f t="shared" ref="F9:G9" si="5">F10</f>
        <v>56230</v>
      </c>
      <c r="G9" s="69">
        <f t="shared" si="5"/>
        <v>56230</v>
      </c>
    </row>
    <row r="10" spans="1:9" x14ac:dyDescent="0.25">
      <c r="A10" s="142">
        <v>3</v>
      </c>
      <c r="B10" s="143"/>
      <c r="C10" s="144"/>
      <c r="D10" s="82" t="s">
        <v>21</v>
      </c>
      <c r="E10" s="69">
        <f>E11+E12+E13</f>
        <v>56230</v>
      </c>
      <c r="F10" s="69">
        <f t="shared" ref="F10:G10" si="6">F11+F12+F13</f>
        <v>56230</v>
      </c>
      <c r="G10" s="69">
        <f t="shared" si="6"/>
        <v>56230</v>
      </c>
    </row>
    <row r="11" spans="1:9" x14ac:dyDescent="0.25">
      <c r="A11" s="139">
        <v>32</v>
      </c>
      <c r="B11" s="140"/>
      <c r="C11" s="141"/>
      <c r="D11" s="94" t="s">
        <v>34</v>
      </c>
      <c r="E11" s="69">
        <v>54640</v>
      </c>
      <c r="F11" s="69">
        <v>54640</v>
      </c>
      <c r="G11" s="69">
        <v>54640</v>
      </c>
    </row>
    <row r="12" spans="1:9" x14ac:dyDescent="0.25">
      <c r="A12" s="92">
        <v>34</v>
      </c>
      <c r="B12" s="57"/>
      <c r="C12" s="51"/>
      <c r="D12" s="94" t="s">
        <v>62</v>
      </c>
      <c r="E12" s="10">
        <v>930</v>
      </c>
      <c r="F12" s="10">
        <v>930</v>
      </c>
      <c r="G12" s="10">
        <v>930</v>
      </c>
    </row>
    <row r="13" spans="1:9" ht="25.5" x14ac:dyDescent="0.25">
      <c r="A13" s="48">
        <v>42</v>
      </c>
      <c r="B13" s="57"/>
      <c r="C13" s="51"/>
      <c r="D13" s="50" t="s">
        <v>117</v>
      </c>
      <c r="E13" s="10">
        <v>660</v>
      </c>
      <c r="F13" s="10">
        <v>660</v>
      </c>
      <c r="G13" s="10">
        <v>660</v>
      </c>
    </row>
    <row r="14" spans="1:9" ht="63.75" x14ac:dyDescent="0.25">
      <c r="A14" s="80">
        <v>1003</v>
      </c>
      <c r="B14" s="57"/>
      <c r="C14" s="51"/>
      <c r="D14" s="82" t="s">
        <v>114</v>
      </c>
      <c r="E14" s="69">
        <f>E15+E42</f>
        <v>1605760</v>
      </c>
      <c r="F14" s="69">
        <f>F15+F42</f>
        <v>1590580</v>
      </c>
      <c r="G14" s="69">
        <f>G15+G42</f>
        <v>1590580</v>
      </c>
    </row>
    <row r="15" spans="1:9" ht="39" customHeight="1" x14ac:dyDescent="0.25">
      <c r="A15" s="142" t="s">
        <v>116</v>
      </c>
      <c r="B15" s="143"/>
      <c r="C15" s="144"/>
      <c r="D15" s="88" t="s">
        <v>115</v>
      </c>
      <c r="E15" s="55">
        <f>E16+E20+E24+E28+E32+E37</f>
        <v>40020</v>
      </c>
      <c r="F15" s="55">
        <f t="shared" ref="F15:G15" si="7">F16+F20+F24+F28+F32+F37</f>
        <v>40020</v>
      </c>
      <c r="G15" s="55">
        <f t="shared" si="7"/>
        <v>40020</v>
      </c>
      <c r="H15" s="98"/>
      <c r="I15" s="100"/>
    </row>
    <row r="16" spans="1:9" ht="38.25" x14ac:dyDescent="0.25">
      <c r="A16" s="142" t="s">
        <v>58</v>
      </c>
      <c r="B16" s="143"/>
      <c r="C16" s="144"/>
      <c r="D16" s="54" t="s">
        <v>63</v>
      </c>
      <c r="E16" s="55">
        <f>E17</f>
        <v>8200</v>
      </c>
      <c r="F16" s="55">
        <f t="shared" ref="F16:G16" si="8">F17</f>
        <v>8200</v>
      </c>
      <c r="G16" s="55">
        <f t="shared" si="8"/>
        <v>8200</v>
      </c>
    </row>
    <row r="17" spans="1:7" ht="25.5" x14ac:dyDescent="0.25">
      <c r="A17" s="133" t="s">
        <v>64</v>
      </c>
      <c r="B17" s="134"/>
      <c r="C17" s="135"/>
      <c r="D17" s="56" t="s">
        <v>67</v>
      </c>
      <c r="E17" s="10">
        <f>E19</f>
        <v>8200</v>
      </c>
      <c r="F17" s="10">
        <f t="shared" ref="F17:G17" si="9">F19</f>
        <v>8200</v>
      </c>
      <c r="G17" s="10">
        <f t="shared" si="9"/>
        <v>8200</v>
      </c>
    </row>
    <row r="18" spans="1:7" x14ac:dyDescent="0.25">
      <c r="A18" s="139">
        <v>3</v>
      </c>
      <c r="B18" s="140"/>
      <c r="C18" s="141"/>
      <c r="D18" s="32" t="s">
        <v>21</v>
      </c>
      <c r="E18" s="96">
        <f>E19</f>
        <v>8200</v>
      </c>
      <c r="F18" s="96">
        <f t="shared" ref="F18:G18" si="10">F19</f>
        <v>8200</v>
      </c>
      <c r="G18" s="96">
        <f t="shared" si="10"/>
        <v>8200</v>
      </c>
    </row>
    <row r="19" spans="1:7" x14ac:dyDescent="0.25">
      <c r="A19" s="139">
        <v>32</v>
      </c>
      <c r="B19" s="140"/>
      <c r="C19" s="141"/>
      <c r="D19" s="32" t="s">
        <v>34</v>
      </c>
      <c r="E19" s="10">
        <v>8200</v>
      </c>
      <c r="F19" s="10">
        <v>8200</v>
      </c>
      <c r="G19" s="10">
        <v>8200</v>
      </c>
    </row>
    <row r="20" spans="1:7" ht="25.5" x14ac:dyDescent="0.25">
      <c r="A20" s="145" t="s">
        <v>65</v>
      </c>
      <c r="B20" s="146"/>
      <c r="C20" s="147"/>
      <c r="D20" s="58" t="s">
        <v>66</v>
      </c>
      <c r="E20" s="55">
        <f>E21</f>
        <v>470</v>
      </c>
      <c r="F20" s="55">
        <f t="shared" ref="F20:G20" si="11">F21</f>
        <v>470</v>
      </c>
      <c r="G20" s="55">
        <f t="shared" si="11"/>
        <v>470</v>
      </c>
    </row>
    <row r="21" spans="1:7" ht="25.5" customHeight="1" x14ac:dyDescent="0.25">
      <c r="A21" s="133" t="s">
        <v>64</v>
      </c>
      <c r="B21" s="134"/>
      <c r="C21" s="135"/>
      <c r="D21" s="56" t="s">
        <v>67</v>
      </c>
      <c r="E21" s="59">
        <f>E22</f>
        <v>470</v>
      </c>
      <c r="F21" s="59">
        <f>F22</f>
        <v>470</v>
      </c>
      <c r="G21" s="59">
        <f>G22</f>
        <v>470</v>
      </c>
    </row>
    <row r="22" spans="1:7" x14ac:dyDescent="0.25">
      <c r="A22" s="48">
        <v>3</v>
      </c>
      <c r="B22" s="49"/>
      <c r="C22" s="50"/>
      <c r="D22" s="50" t="s">
        <v>21</v>
      </c>
      <c r="E22" s="10">
        <f>E23</f>
        <v>470</v>
      </c>
      <c r="F22" s="10">
        <f>F23</f>
        <v>470</v>
      </c>
      <c r="G22" s="10">
        <f>G23</f>
        <v>470</v>
      </c>
    </row>
    <row r="23" spans="1:7" x14ac:dyDescent="0.25">
      <c r="A23" s="48">
        <v>32</v>
      </c>
      <c r="B23" s="49"/>
      <c r="C23" s="50"/>
      <c r="D23" s="50" t="s">
        <v>34</v>
      </c>
      <c r="E23" s="10">
        <v>470</v>
      </c>
      <c r="F23" s="10">
        <v>470</v>
      </c>
      <c r="G23" s="10">
        <v>470</v>
      </c>
    </row>
    <row r="24" spans="1:7" ht="38.25" x14ac:dyDescent="0.25">
      <c r="A24" s="142" t="s">
        <v>68</v>
      </c>
      <c r="B24" s="143"/>
      <c r="C24" s="144"/>
      <c r="D24" s="54" t="s">
        <v>69</v>
      </c>
      <c r="E24" s="55">
        <f>E25</f>
        <v>4640</v>
      </c>
      <c r="F24" s="55">
        <f t="shared" ref="F24:G24" si="12">F25</f>
        <v>4640</v>
      </c>
      <c r="G24" s="55">
        <f t="shared" si="12"/>
        <v>4640</v>
      </c>
    </row>
    <row r="25" spans="1:7" ht="25.5" x14ac:dyDescent="0.25">
      <c r="A25" s="87" t="s">
        <v>64</v>
      </c>
      <c r="B25" s="81"/>
      <c r="C25" s="82"/>
      <c r="D25" s="83" t="s">
        <v>67</v>
      </c>
      <c r="E25" s="55">
        <f>E26</f>
        <v>4640</v>
      </c>
      <c r="F25" s="55">
        <f t="shared" ref="F25:G25" si="13">F26</f>
        <v>4640</v>
      </c>
      <c r="G25" s="55">
        <f t="shared" si="13"/>
        <v>4640</v>
      </c>
    </row>
    <row r="26" spans="1:7" x14ac:dyDescent="0.25">
      <c r="A26" s="48">
        <v>3</v>
      </c>
      <c r="B26" s="49"/>
      <c r="C26" s="50"/>
      <c r="D26" s="50" t="s">
        <v>21</v>
      </c>
      <c r="E26" s="10">
        <f>E27</f>
        <v>4640</v>
      </c>
      <c r="F26" s="10">
        <f t="shared" ref="F26:G26" si="14">F27</f>
        <v>4640</v>
      </c>
      <c r="G26" s="10">
        <f t="shared" si="14"/>
        <v>4640</v>
      </c>
    </row>
    <row r="27" spans="1:7" x14ac:dyDescent="0.25">
      <c r="A27" s="48">
        <v>32</v>
      </c>
      <c r="B27" s="49"/>
      <c r="C27" s="50"/>
      <c r="D27" s="50" t="s">
        <v>34</v>
      </c>
      <c r="E27" s="10">
        <v>4640</v>
      </c>
      <c r="F27" s="10">
        <v>4640</v>
      </c>
      <c r="G27" s="10">
        <v>4640</v>
      </c>
    </row>
    <row r="28" spans="1:7" ht="25.5" x14ac:dyDescent="0.25">
      <c r="A28" s="142" t="s">
        <v>118</v>
      </c>
      <c r="B28" s="143"/>
      <c r="C28" s="144"/>
      <c r="D28" s="97" t="s">
        <v>119</v>
      </c>
      <c r="E28" s="55">
        <f>E29</f>
        <v>13400</v>
      </c>
      <c r="F28" s="55">
        <f t="shared" ref="F28:G28" si="15">F29</f>
        <v>13400</v>
      </c>
      <c r="G28" s="55">
        <f t="shared" si="15"/>
        <v>13400</v>
      </c>
    </row>
    <row r="29" spans="1:7" ht="25.5" x14ac:dyDescent="0.25">
      <c r="A29" s="87" t="s">
        <v>64</v>
      </c>
      <c r="B29" s="90"/>
      <c r="C29" s="91"/>
      <c r="D29" s="89" t="s">
        <v>67</v>
      </c>
      <c r="E29" s="55">
        <f>E30</f>
        <v>13400</v>
      </c>
      <c r="F29" s="55">
        <f t="shared" ref="F29:G29" si="16">F30</f>
        <v>13400</v>
      </c>
      <c r="G29" s="55">
        <f t="shared" si="16"/>
        <v>13400</v>
      </c>
    </row>
    <row r="30" spans="1:7" x14ac:dyDescent="0.25">
      <c r="A30" s="92">
        <v>3</v>
      </c>
      <c r="B30" s="93"/>
      <c r="C30" s="94"/>
      <c r="D30" s="94" t="s">
        <v>21</v>
      </c>
      <c r="E30" s="10">
        <f>E31</f>
        <v>13400</v>
      </c>
      <c r="F30" s="10">
        <f t="shared" ref="F30:G30" si="17">F31</f>
        <v>13400</v>
      </c>
      <c r="G30" s="10">
        <f t="shared" si="17"/>
        <v>13400</v>
      </c>
    </row>
    <row r="31" spans="1:7" x14ac:dyDescent="0.25">
      <c r="A31" s="92">
        <v>37</v>
      </c>
      <c r="B31" s="93"/>
      <c r="C31" s="94"/>
      <c r="D31" s="94" t="s">
        <v>120</v>
      </c>
      <c r="E31" s="10">
        <v>13400</v>
      </c>
      <c r="F31" s="10">
        <v>13400</v>
      </c>
      <c r="G31" s="10">
        <v>13400</v>
      </c>
    </row>
    <row r="32" spans="1:7" x14ac:dyDescent="0.25">
      <c r="A32" s="87" t="s">
        <v>109</v>
      </c>
      <c r="B32" s="81"/>
      <c r="C32" s="82"/>
      <c r="D32" s="82" t="s">
        <v>110</v>
      </c>
      <c r="E32" s="69">
        <f>E33</f>
        <v>8000</v>
      </c>
      <c r="F32" s="69">
        <f t="shared" ref="F32:G32" si="18">F33</f>
        <v>8000</v>
      </c>
      <c r="G32" s="69">
        <f t="shared" si="18"/>
        <v>8000</v>
      </c>
    </row>
    <row r="33" spans="1:7" x14ac:dyDescent="0.25">
      <c r="A33" s="87" t="s">
        <v>111</v>
      </c>
      <c r="B33" s="78"/>
      <c r="C33" s="79"/>
      <c r="D33" s="12" t="s">
        <v>108</v>
      </c>
      <c r="E33" s="69">
        <f>E34</f>
        <v>8000</v>
      </c>
      <c r="F33" s="69">
        <f t="shared" ref="F33:G33" si="19">F34</f>
        <v>8000</v>
      </c>
      <c r="G33" s="69">
        <f t="shared" si="19"/>
        <v>8000</v>
      </c>
    </row>
    <row r="34" spans="1:7" x14ac:dyDescent="0.25">
      <c r="A34" s="77">
        <v>3</v>
      </c>
      <c r="B34" s="78"/>
      <c r="C34" s="79"/>
      <c r="D34" s="79" t="s">
        <v>21</v>
      </c>
      <c r="E34" s="10">
        <f>E35+E36</f>
        <v>8000</v>
      </c>
      <c r="F34" s="10">
        <f t="shared" ref="F34:G34" si="20">F35+F36</f>
        <v>8000</v>
      </c>
      <c r="G34" s="10">
        <f t="shared" si="20"/>
        <v>8000</v>
      </c>
    </row>
    <row r="35" spans="1:7" x14ac:dyDescent="0.25">
      <c r="A35" s="77">
        <v>31</v>
      </c>
      <c r="B35" s="78"/>
      <c r="C35" s="79"/>
      <c r="D35" s="79" t="s">
        <v>22</v>
      </c>
      <c r="E35" s="10">
        <v>7000</v>
      </c>
      <c r="F35" s="10">
        <v>7000</v>
      </c>
      <c r="G35" s="10">
        <v>7000</v>
      </c>
    </row>
    <row r="36" spans="1:7" x14ac:dyDescent="0.25">
      <c r="A36" s="77">
        <v>32</v>
      </c>
      <c r="B36" s="78"/>
      <c r="C36" s="79"/>
      <c r="D36" s="79" t="s">
        <v>34</v>
      </c>
      <c r="E36" s="10">
        <v>1000</v>
      </c>
      <c r="F36" s="10">
        <v>1000</v>
      </c>
      <c r="G36" s="10">
        <v>1000</v>
      </c>
    </row>
    <row r="37" spans="1:7" x14ac:dyDescent="0.25">
      <c r="A37" s="142" t="s">
        <v>70</v>
      </c>
      <c r="B37" s="143"/>
      <c r="C37" s="144"/>
      <c r="D37" s="54" t="s">
        <v>71</v>
      </c>
      <c r="E37" s="55">
        <f>E38</f>
        <v>5310</v>
      </c>
      <c r="F37" s="55">
        <f t="shared" ref="F37:G37" si="21">F38</f>
        <v>5310</v>
      </c>
      <c r="G37" s="55">
        <f t="shared" si="21"/>
        <v>5310</v>
      </c>
    </row>
    <row r="38" spans="1:7" x14ac:dyDescent="0.25">
      <c r="A38" s="133" t="s">
        <v>111</v>
      </c>
      <c r="B38" s="134"/>
      <c r="C38" s="135"/>
      <c r="D38" s="12" t="s">
        <v>108</v>
      </c>
      <c r="E38" s="61">
        <f>E39</f>
        <v>5310</v>
      </c>
      <c r="F38" s="61">
        <f t="shared" ref="F38:G38" si="22">F39</f>
        <v>5310</v>
      </c>
      <c r="G38" s="61">
        <f t="shared" si="22"/>
        <v>5310</v>
      </c>
    </row>
    <row r="39" spans="1:7" x14ac:dyDescent="0.25">
      <c r="A39" s="48">
        <v>3</v>
      </c>
      <c r="B39" s="49"/>
      <c r="C39" s="50"/>
      <c r="D39" s="50" t="s">
        <v>21</v>
      </c>
      <c r="E39" s="10">
        <v>5310</v>
      </c>
      <c r="F39" s="10">
        <v>5310</v>
      </c>
      <c r="G39" s="10">
        <v>5310</v>
      </c>
    </row>
    <row r="40" spans="1:7" x14ac:dyDescent="0.25">
      <c r="A40" s="48">
        <v>32</v>
      </c>
      <c r="B40" s="49"/>
      <c r="C40" s="50"/>
      <c r="D40" s="50" t="s">
        <v>34</v>
      </c>
      <c r="E40" s="10">
        <v>5310</v>
      </c>
      <c r="F40" s="10">
        <v>5310</v>
      </c>
      <c r="G40" s="10">
        <v>5310</v>
      </c>
    </row>
    <row r="41" spans="1:7" x14ac:dyDescent="0.25">
      <c r="A41" s="48"/>
      <c r="B41" s="49"/>
      <c r="C41" s="50"/>
      <c r="D41" s="50"/>
      <c r="E41" s="10"/>
      <c r="F41" s="10"/>
      <c r="G41" s="11"/>
    </row>
    <row r="42" spans="1:7" x14ac:dyDescent="0.25">
      <c r="A42" s="145" t="s">
        <v>72</v>
      </c>
      <c r="B42" s="146"/>
      <c r="C42" s="147"/>
      <c r="D42" s="58" t="s">
        <v>73</v>
      </c>
      <c r="E42" s="55">
        <f>E43+E46+E52+E55+E62+E68+E72</f>
        <v>1565740</v>
      </c>
      <c r="F42" s="55">
        <f>F43+F46+F52+F55+F62+F68+F72</f>
        <v>1550560</v>
      </c>
      <c r="G42" s="55">
        <f>G43+G46+G52+G55+G62+G68+G72</f>
        <v>1550560</v>
      </c>
    </row>
    <row r="43" spans="1:7" x14ac:dyDescent="0.25">
      <c r="A43" s="133" t="s">
        <v>74</v>
      </c>
      <c r="B43" s="134"/>
      <c r="C43" s="135"/>
      <c r="D43" s="56" t="s">
        <v>96</v>
      </c>
      <c r="E43" s="59">
        <f>E44</f>
        <v>800</v>
      </c>
      <c r="F43" s="59">
        <f t="shared" ref="F43:G43" si="23">F44</f>
        <v>800</v>
      </c>
      <c r="G43" s="59">
        <f t="shared" si="23"/>
        <v>800</v>
      </c>
    </row>
    <row r="44" spans="1:7" x14ac:dyDescent="0.25">
      <c r="A44" s="48">
        <v>3</v>
      </c>
      <c r="B44" s="49"/>
      <c r="C44" s="50"/>
      <c r="D44" s="50" t="s">
        <v>21</v>
      </c>
      <c r="E44" s="10">
        <f>E45</f>
        <v>800</v>
      </c>
      <c r="F44" s="10">
        <f t="shared" ref="F44:G44" si="24">F45</f>
        <v>800</v>
      </c>
      <c r="G44" s="10">
        <f t="shared" si="24"/>
        <v>800</v>
      </c>
    </row>
    <row r="45" spans="1:7" x14ac:dyDescent="0.25">
      <c r="A45" s="77">
        <v>32</v>
      </c>
      <c r="B45" s="78"/>
      <c r="C45" s="79"/>
      <c r="D45" s="79" t="s">
        <v>34</v>
      </c>
      <c r="E45" s="10">
        <v>800</v>
      </c>
      <c r="F45" s="10">
        <v>800</v>
      </c>
      <c r="G45" s="10">
        <v>800</v>
      </c>
    </row>
    <row r="46" spans="1:7" ht="15" customHeight="1" x14ac:dyDescent="0.25">
      <c r="A46" s="133" t="s">
        <v>75</v>
      </c>
      <c r="B46" s="134"/>
      <c r="C46" s="135"/>
      <c r="D46" s="62" t="s">
        <v>97</v>
      </c>
      <c r="E46" s="59">
        <f>E47+E50</f>
        <v>4200</v>
      </c>
      <c r="F46" s="59">
        <f t="shared" ref="F46:G46" si="25">F47+F50</f>
        <v>4200</v>
      </c>
      <c r="G46" s="59">
        <f t="shared" si="25"/>
        <v>4200</v>
      </c>
    </row>
    <row r="47" spans="1:7" x14ac:dyDescent="0.25">
      <c r="A47" s="48">
        <v>3</v>
      </c>
      <c r="B47" s="49"/>
      <c r="C47" s="50"/>
      <c r="D47" s="50" t="s">
        <v>21</v>
      </c>
      <c r="E47" s="10">
        <f>E48+E49</f>
        <v>3800</v>
      </c>
      <c r="F47" s="10">
        <f t="shared" ref="F47:G47" si="26">F48+F49</f>
        <v>3800</v>
      </c>
      <c r="G47" s="10">
        <f t="shared" si="26"/>
        <v>3800</v>
      </c>
    </row>
    <row r="48" spans="1:7" x14ac:dyDescent="0.25">
      <c r="A48" s="77">
        <v>31</v>
      </c>
      <c r="B48" s="78"/>
      <c r="C48" s="79"/>
      <c r="D48" s="79" t="s">
        <v>22</v>
      </c>
      <c r="E48" s="10">
        <v>930</v>
      </c>
      <c r="F48" s="10">
        <v>930</v>
      </c>
      <c r="G48" s="10">
        <v>930</v>
      </c>
    </row>
    <row r="49" spans="1:8" x14ac:dyDescent="0.25">
      <c r="A49" s="92">
        <v>32</v>
      </c>
      <c r="B49" s="93"/>
      <c r="C49" s="94"/>
      <c r="D49" s="94" t="s">
        <v>34</v>
      </c>
      <c r="E49" s="10">
        <v>2870</v>
      </c>
      <c r="F49" s="10">
        <v>2870</v>
      </c>
      <c r="G49" s="10">
        <v>2870</v>
      </c>
    </row>
    <row r="50" spans="1:8" ht="25.5" x14ac:dyDescent="0.25">
      <c r="A50" s="92">
        <v>4</v>
      </c>
      <c r="B50" s="93"/>
      <c r="C50" s="94"/>
      <c r="D50" s="94" t="s">
        <v>23</v>
      </c>
      <c r="E50" s="10">
        <f>E51</f>
        <v>400</v>
      </c>
      <c r="F50" s="10">
        <f t="shared" ref="F50:G50" si="27">F51</f>
        <v>400</v>
      </c>
      <c r="G50" s="10">
        <f t="shared" si="27"/>
        <v>400</v>
      </c>
    </row>
    <row r="51" spans="1:8" ht="25.5" x14ac:dyDescent="0.25">
      <c r="A51" s="77">
        <v>42</v>
      </c>
      <c r="B51" s="78"/>
      <c r="C51" s="79"/>
      <c r="D51" s="79" t="s">
        <v>48</v>
      </c>
      <c r="E51" s="10">
        <v>400</v>
      </c>
      <c r="F51" s="10">
        <v>400</v>
      </c>
      <c r="G51" s="10">
        <v>400</v>
      </c>
    </row>
    <row r="52" spans="1:8" x14ac:dyDescent="0.25">
      <c r="A52" s="133" t="s">
        <v>76</v>
      </c>
      <c r="B52" s="134"/>
      <c r="C52" s="135"/>
      <c r="D52" s="56" t="s">
        <v>94</v>
      </c>
      <c r="E52" s="59">
        <f>E53</f>
        <v>61430</v>
      </c>
      <c r="F52" s="59">
        <f t="shared" ref="F52:G53" si="28">F53</f>
        <v>61430</v>
      </c>
      <c r="G52" s="59">
        <f t="shared" si="28"/>
        <v>61430</v>
      </c>
    </row>
    <row r="53" spans="1:8" x14ac:dyDescent="0.25">
      <c r="A53" s="48">
        <v>3</v>
      </c>
      <c r="B53" s="49"/>
      <c r="C53" s="50"/>
      <c r="D53" s="50" t="s">
        <v>21</v>
      </c>
      <c r="E53" s="10">
        <f>E54</f>
        <v>61430</v>
      </c>
      <c r="F53" s="10">
        <f t="shared" si="28"/>
        <v>61430</v>
      </c>
      <c r="G53" s="10">
        <f t="shared" si="28"/>
        <v>61430</v>
      </c>
    </row>
    <row r="54" spans="1:8" x14ac:dyDescent="0.25">
      <c r="A54" s="48">
        <v>32</v>
      </c>
      <c r="B54" s="49"/>
      <c r="C54" s="50"/>
      <c r="D54" s="50" t="s">
        <v>34</v>
      </c>
      <c r="E54" s="10">
        <v>61430</v>
      </c>
      <c r="F54" s="10">
        <v>61430</v>
      </c>
      <c r="G54" s="10">
        <v>61430</v>
      </c>
    </row>
    <row r="55" spans="1:8" x14ac:dyDescent="0.25">
      <c r="A55" s="133" t="s">
        <v>77</v>
      </c>
      <c r="B55" s="134"/>
      <c r="C55" s="135"/>
      <c r="D55" s="62" t="s">
        <v>90</v>
      </c>
      <c r="E55" s="59">
        <f>E56+E60</f>
        <v>1447890</v>
      </c>
      <c r="F55" s="59">
        <f t="shared" ref="F55:G55" si="29">F56+F60</f>
        <v>1447890</v>
      </c>
      <c r="G55" s="59">
        <f t="shared" si="29"/>
        <v>1447890</v>
      </c>
    </row>
    <row r="56" spans="1:8" x14ac:dyDescent="0.25">
      <c r="A56" s="48">
        <v>3</v>
      </c>
      <c r="B56" s="49"/>
      <c r="C56" s="50"/>
      <c r="D56" s="50" t="s">
        <v>21</v>
      </c>
      <c r="E56" s="10">
        <f>E57+E59 +E58</f>
        <v>1445890</v>
      </c>
      <c r="F56" s="10">
        <f t="shared" ref="F56:G56" si="30">F57+F59 +F58</f>
        <v>1445890</v>
      </c>
      <c r="G56" s="10">
        <f t="shared" si="30"/>
        <v>1445890</v>
      </c>
    </row>
    <row r="57" spans="1:8" x14ac:dyDescent="0.25">
      <c r="A57" s="48">
        <v>31</v>
      </c>
      <c r="B57" s="49"/>
      <c r="C57" s="50"/>
      <c r="D57" s="50" t="s">
        <v>22</v>
      </c>
      <c r="E57" s="10">
        <v>1337030</v>
      </c>
      <c r="F57" s="10">
        <v>1337030</v>
      </c>
      <c r="G57" s="10">
        <v>1337030</v>
      </c>
    </row>
    <row r="58" spans="1:8" x14ac:dyDescent="0.25">
      <c r="A58" s="48">
        <v>32</v>
      </c>
      <c r="B58" s="49"/>
      <c r="C58" s="50"/>
      <c r="D58" s="50" t="s">
        <v>34</v>
      </c>
      <c r="E58" s="10">
        <v>82310</v>
      </c>
      <c r="F58" s="10">
        <v>82310</v>
      </c>
      <c r="G58" s="10">
        <v>82310</v>
      </c>
    </row>
    <row r="59" spans="1:8" x14ac:dyDescent="0.25">
      <c r="A59" s="48">
        <v>37</v>
      </c>
      <c r="B59" s="49"/>
      <c r="C59" s="50"/>
      <c r="D59" s="50" t="s">
        <v>120</v>
      </c>
      <c r="E59" s="10">
        <v>26550</v>
      </c>
      <c r="F59" s="10">
        <v>26550</v>
      </c>
      <c r="G59" s="10">
        <v>26550</v>
      </c>
    </row>
    <row r="60" spans="1:8" ht="25.5" x14ac:dyDescent="0.25">
      <c r="A60" s="48">
        <v>4</v>
      </c>
      <c r="B60" s="49"/>
      <c r="C60" s="50"/>
      <c r="D60" s="79" t="s">
        <v>23</v>
      </c>
      <c r="E60" s="10">
        <f>E61</f>
        <v>2000</v>
      </c>
      <c r="F60" s="10">
        <f>F61</f>
        <v>2000</v>
      </c>
      <c r="G60" s="10">
        <f>G61</f>
        <v>2000</v>
      </c>
    </row>
    <row r="61" spans="1:8" ht="25.5" x14ac:dyDescent="0.25">
      <c r="A61" s="48">
        <v>42</v>
      </c>
      <c r="B61" s="49"/>
      <c r="C61" s="50"/>
      <c r="D61" s="50" t="s">
        <v>48</v>
      </c>
      <c r="E61" s="10">
        <v>2000</v>
      </c>
      <c r="F61" s="10">
        <v>2000</v>
      </c>
      <c r="G61" s="11">
        <v>2000</v>
      </c>
    </row>
    <row r="62" spans="1:8" x14ac:dyDescent="0.25">
      <c r="A62" s="133" t="s">
        <v>78</v>
      </c>
      <c r="B62" s="134"/>
      <c r="C62" s="135"/>
      <c r="D62" s="62" t="s">
        <v>107</v>
      </c>
      <c r="E62" s="59">
        <f>E63+E66</f>
        <v>35840</v>
      </c>
      <c r="F62" s="59">
        <f t="shared" ref="F62:G62" si="31">F63+F66</f>
        <v>35840</v>
      </c>
      <c r="G62" s="59">
        <f t="shared" si="31"/>
        <v>35840</v>
      </c>
      <c r="H62" s="99"/>
    </row>
    <row r="63" spans="1:8" x14ac:dyDescent="0.25">
      <c r="A63" s="48">
        <v>3</v>
      </c>
      <c r="B63" s="49"/>
      <c r="C63" s="50"/>
      <c r="D63" s="50" t="s">
        <v>21</v>
      </c>
      <c r="E63" s="10">
        <f>E64+E65</f>
        <v>33190</v>
      </c>
      <c r="F63" s="10">
        <f t="shared" ref="F63:G63" si="32">F64+F65</f>
        <v>33190</v>
      </c>
      <c r="G63" s="10">
        <f t="shared" si="32"/>
        <v>33190</v>
      </c>
    </row>
    <row r="64" spans="1:8" x14ac:dyDescent="0.25">
      <c r="A64" s="92">
        <v>32</v>
      </c>
      <c r="B64" s="93"/>
      <c r="C64" s="94"/>
      <c r="D64" s="94" t="s">
        <v>34</v>
      </c>
      <c r="E64" s="10">
        <v>9890</v>
      </c>
      <c r="F64" s="10">
        <v>9890</v>
      </c>
      <c r="G64" s="10">
        <v>9890</v>
      </c>
    </row>
    <row r="65" spans="1:11" x14ac:dyDescent="0.25">
      <c r="A65" s="92">
        <v>37</v>
      </c>
      <c r="B65" s="93"/>
      <c r="C65" s="94"/>
      <c r="D65" s="94" t="s">
        <v>120</v>
      </c>
      <c r="E65" s="10">
        <v>23300</v>
      </c>
      <c r="F65" s="10">
        <v>23300</v>
      </c>
      <c r="G65" s="10">
        <v>23300</v>
      </c>
    </row>
    <row r="66" spans="1:11" ht="25.5" x14ac:dyDescent="0.25">
      <c r="A66" s="92">
        <v>4</v>
      </c>
      <c r="B66" s="93"/>
      <c r="C66" s="94"/>
      <c r="D66" s="94" t="s">
        <v>23</v>
      </c>
      <c r="E66" s="10">
        <f>E67</f>
        <v>2650</v>
      </c>
      <c r="F66" s="10">
        <f t="shared" ref="F66:G66" si="33">F67</f>
        <v>2650</v>
      </c>
      <c r="G66" s="10">
        <f t="shared" si="33"/>
        <v>2650</v>
      </c>
    </row>
    <row r="67" spans="1:11" ht="25.5" x14ac:dyDescent="0.25">
      <c r="A67" s="92">
        <v>42</v>
      </c>
      <c r="B67" s="93"/>
      <c r="C67" s="94"/>
      <c r="D67" s="94" t="s">
        <v>48</v>
      </c>
      <c r="E67" s="10">
        <v>2650</v>
      </c>
      <c r="F67" s="10">
        <v>2650</v>
      </c>
      <c r="G67" s="10">
        <v>2650</v>
      </c>
    </row>
    <row r="68" spans="1:11" x14ac:dyDescent="0.25">
      <c r="A68" s="133" t="s">
        <v>79</v>
      </c>
      <c r="B68" s="134"/>
      <c r="C68" s="135"/>
      <c r="D68" s="56" t="s">
        <v>113</v>
      </c>
      <c r="E68" s="59">
        <f>E69</f>
        <v>15180</v>
      </c>
      <c r="F68" s="59">
        <v>0</v>
      </c>
      <c r="G68" s="60">
        <v>0</v>
      </c>
    </row>
    <row r="69" spans="1:11" x14ac:dyDescent="0.25">
      <c r="A69" s="48">
        <v>3</v>
      </c>
      <c r="B69" s="49"/>
      <c r="C69" s="50"/>
      <c r="D69" s="50" t="s">
        <v>21</v>
      </c>
      <c r="E69" s="10">
        <f>E70+E71</f>
        <v>15180</v>
      </c>
      <c r="F69" s="10">
        <v>0</v>
      </c>
      <c r="G69" s="11">
        <v>0</v>
      </c>
    </row>
    <row r="70" spans="1:11" x14ac:dyDescent="0.25">
      <c r="A70" s="48">
        <v>32</v>
      </c>
      <c r="B70" s="49"/>
      <c r="C70" s="50"/>
      <c r="D70" s="50" t="s">
        <v>34</v>
      </c>
      <c r="E70" s="10">
        <v>15130</v>
      </c>
      <c r="F70" s="10">
        <v>0</v>
      </c>
      <c r="G70" s="11">
        <v>0</v>
      </c>
    </row>
    <row r="71" spans="1:11" x14ac:dyDescent="0.25">
      <c r="A71" s="77">
        <v>34</v>
      </c>
      <c r="B71" s="78"/>
      <c r="C71" s="79"/>
      <c r="D71" s="79" t="s">
        <v>62</v>
      </c>
      <c r="E71" s="10">
        <v>50</v>
      </c>
      <c r="F71" s="10">
        <v>0</v>
      </c>
      <c r="G71" s="11">
        <v>0</v>
      </c>
    </row>
    <row r="72" spans="1:11" ht="25.5" x14ac:dyDescent="0.25">
      <c r="A72" s="136" t="s">
        <v>112</v>
      </c>
      <c r="B72" s="137"/>
      <c r="C72" s="138"/>
      <c r="D72" s="12" t="s">
        <v>102</v>
      </c>
      <c r="E72" s="69">
        <f>E73</f>
        <v>400</v>
      </c>
      <c r="F72" s="69">
        <f t="shared" ref="F72:G72" si="34">F73</f>
        <v>400</v>
      </c>
      <c r="G72" s="69">
        <f t="shared" si="34"/>
        <v>400</v>
      </c>
    </row>
    <row r="73" spans="1:11" ht="25.5" x14ac:dyDescent="0.25">
      <c r="A73" s="77">
        <v>4</v>
      </c>
      <c r="B73" s="78"/>
      <c r="C73" s="79"/>
      <c r="D73" s="79" t="s">
        <v>23</v>
      </c>
      <c r="E73" s="10">
        <f>E74</f>
        <v>400</v>
      </c>
      <c r="F73" s="10">
        <f t="shared" ref="F73:G73" si="35">F74</f>
        <v>400</v>
      </c>
      <c r="G73" s="10">
        <f t="shared" si="35"/>
        <v>400</v>
      </c>
    </row>
    <row r="74" spans="1:11" ht="25.5" x14ac:dyDescent="0.25">
      <c r="A74" s="77">
        <v>42</v>
      </c>
      <c r="B74" s="78" t="s">
        <v>89</v>
      </c>
      <c r="C74" s="79"/>
      <c r="D74" s="79" t="s">
        <v>48</v>
      </c>
      <c r="E74" s="10">
        <v>400</v>
      </c>
      <c r="F74" s="10">
        <v>400</v>
      </c>
      <c r="G74" s="10">
        <v>400</v>
      </c>
    </row>
    <row r="75" spans="1:11" x14ac:dyDescent="0.25">
      <c r="A75" s="139" t="s">
        <v>89</v>
      </c>
      <c r="B75" s="140"/>
      <c r="C75" s="141"/>
      <c r="D75" s="50" t="s">
        <v>89</v>
      </c>
      <c r="E75" s="10"/>
      <c r="F75" s="10"/>
      <c r="G75" s="11"/>
    </row>
    <row r="77" spans="1:11" x14ac:dyDescent="0.25">
      <c r="D77" s="148" t="s">
        <v>135</v>
      </c>
      <c r="E77" s="149"/>
      <c r="F77" s="149"/>
      <c r="G77" s="149"/>
      <c r="H77" s="149"/>
      <c r="I77" s="149"/>
      <c r="J77" s="149"/>
      <c r="K77" s="149"/>
    </row>
    <row r="78" spans="1:11" x14ac:dyDescent="0.25">
      <c r="D78" s="150" t="s">
        <v>141</v>
      </c>
      <c r="E78" s="151"/>
      <c r="F78" s="151"/>
      <c r="G78" s="151"/>
      <c r="H78" s="151"/>
      <c r="I78" s="151"/>
      <c r="J78" s="151"/>
      <c r="K78" s="151"/>
    </row>
    <row r="80" spans="1:11" x14ac:dyDescent="0.25">
      <c r="D80" s="75" t="s">
        <v>136</v>
      </c>
    </row>
    <row r="82" spans="1:7" x14ac:dyDescent="0.25">
      <c r="A82" t="s">
        <v>137</v>
      </c>
      <c r="G82" t="s">
        <v>138</v>
      </c>
    </row>
    <row r="84" spans="1:7" x14ac:dyDescent="0.25">
      <c r="A84" t="s">
        <v>139</v>
      </c>
      <c r="G84" t="s">
        <v>140</v>
      </c>
    </row>
  </sheetData>
  <mergeCells count="29">
    <mergeCell ref="D77:K77"/>
    <mergeCell ref="D78:K78"/>
    <mergeCell ref="A1:G1"/>
    <mergeCell ref="A3:G3"/>
    <mergeCell ref="A5:C5"/>
    <mergeCell ref="A9:C9"/>
    <mergeCell ref="A10:C10"/>
    <mergeCell ref="A19:C19"/>
    <mergeCell ref="A6:C6"/>
    <mergeCell ref="A15:C15"/>
    <mergeCell ref="A16:C16"/>
    <mergeCell ref="A17:C17"/>
    <mergeCell ref="A18:C18"/>
    <mergeCell ref="A20:C20"/>
    <mergeCell ref="A62:C62"/>
    <mergeCell ref="A75:C75"/>
    <mergeCell ref="A52:C52"/>
    <mergeCell ref="A55:C55"/>
    <mergeCell ref="A72:C72"/>
    <mergeCell ref="A11:C11"/>
    <mergeCell ref="A28:C28"/>
    <mergeCell ref="A68:C68"/>
    <mergeCell ref="A24:C24"/>
    <mergeCell ref="A21:C21"/>
    <mergeCell ref="A37:C37"/>
    <mergeCell ref="A38:C38"/>
    <mergeCell ref="A42:C42"/>
    <mergeCell ref="A43:C43"/>
    <mergeCell ref="A46:C46"/>
  </mergeCells>
  <phoneticPr fontId="26" type="noConversion"/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DDA4-E7EF-47FE-8EEE-F8C420AE8C3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2022-11-12T15:03:41Z</cp:lastPrinted>
  <dcterms:created xsi:type="dcterms:W3CDTF">2022-08-12T12:51:27Z</dcterms:created>
  <dcterms:modified xsi:type="dcterms:W3CDTF">2022-12-20T13:29:38Z</dcterms:modified>
</cp:coreProperties>
</file>