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Romana\Desktop\PRENJETI U NOVO RAČUNALO\"/>
    </mc:Choice>
  </mc:AlternateContent>
  <xr:revisionPtr revIDLastSave="0" documentId="8_{2F11485F-4051-4647-9AFB-E11828F2DD2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IHODI" sheetId="1" r:id="rId1"/>
    <sheet name="RASHOD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47" i="1"/>
  <c r="G43" i="1"/>
  <c r="G41" i="1"/>
  <c r="G34" i="1"/>
  <c r="G37" i="1"/>
  <c r="G33" i="1"/>
  <c r="G26" i="1"/>
  <c r="G28" i="1"/>
  <c r="G25" i="1"/>
  <c r="G21" i="1"/>
  <c r="G18" i="1"/>
  <c r="G14" i="1"/>
  <c r="G13" i="1"/>
  <c r="G9" i="1"/>
  <c r="G6" i="1"/>
  <c r="G89" i="2"/>
  <c r="G90" i="2"/>
  <c r="G96" i="2"/>
  <c r="G88" i="2"/>
  <c r="G75" i="2"/>
  <c r="G76" i="2"/>
  <c r="G78" i="2"/>
  <c r="G80" i="2"/>
  <c r="G57" i="2"/>
  <c r="G58" i="2"/>
  <c r="G59" i="2"/>
  <c r="G60" i="2"/>
  <c r="G61" i="2"/>
  <c r="G63" i="2"/>
  <c r="G65" i="2"/>
  <c r="G66" i="2"/>
  <c r="G67" i="2"/>
  <c r="G70" i="2"/>
  <c r="G56" i="2"/>
  <c r="G48" i="2"/>
  <c r="G49" i="2"/>
  <c r="G52" i="2"/>
  <c r="G47" i="2"/>
  <c r="G33" i="2"/>
  <c r="G34" i="2"/>
  <c r="G37" i="2"/>
  <c r="G38" i="2"/>
  <c r="G39" i="2"/>
  <c r="G41" i="2"/>
  <c r="G31" i="2"/>
  <c r="G14" i="2"/>
  <c r="G15" i="2"/>
  <c r="G16" i="2"/>
  <c r="G17" i="2"/>
  <c r="G18" i="2"/>
  <c r="G19" i="2"/>
  <c r="G20" i="2"/>
  <c r="G21" i="2"/>
  <c r="G22" i="2"/>
  <c r="G23" i="2"/>
  <c r="G24" i="2"/>
  <c r="G27" i="2"/>
  <c r="G13" i="2"/>
  <c r="G9" i="2"/>
  <c r="G6" i="2"/>
  <c r="H64" i="2"/>
  <c r="H31" i="2"/>
  <c r="H89" i="2"/>
  <c r="H91" i="2"/>
  <c r="H88" i="2"/>
  <c r="F41" i="2"/>
  <c r="E41" i="2"/>
  <c r="D41" i="2"/>
  <c r="F102" i="2" l="1"/>
  <c r="G102" i="2"/>
  <c r="E102" i="2"/>
  <c r="D102" i="2"/>
  <c r="C102" i="2"/>
  <c r="F96" i="2"/>
  <c r="E96" i="2"/>
  <c r="D96" i="2"/>
  <c r="C96" i="2"/>
  <c r="C41" i="2"/>
  <c r="H102" i="2" l="1"/>
  <c r="H23" i="2"/>
  <c r="D28" i="1"/>
  <c r="E28" i="1"/>
  <c r="F28" i="1"/>
  <c r="C28" i="1"/>
  <c r="D21" i="1"/>
  <c r="E21" i="1"/>
  <c r="F21" i="1"/>
  <c r="F9" i="1" s="1"/>
  <c r="C21" i="1"/>
  <c r="C37" i="1"/>
  <c r="D37" i="1"/>
  <c r="F37" i="1"/>
  <c r="E37" i="1"/>
  <c r="E27" i="2"/>
  <c r="C52" i="2"/>
  <c r="D52" i="2"/>
  <c r="D27" i="2"/>
  <c r="F84" i="2"/>
  <c r="E84" i="2"/>
  <c r="D84" i="2"/>
  <c r="C84" i="2"/>
  <c r="F70" i="2"/>
  <c r="E70" i="2"/>
  <c r="D70" i="2"/>
  <c r="C70" i="2"/>
  <c r="F52" i="2"/>
  <c r="E52" i="2"/>
  <c r="E9" i="2" l="1"/>
  <c r="E6" i="2" s="1"/>
  <c r="D9" i="2"/>
  <c r="D6" i="2" s="1"/>
  <c r="G84" i="2"/>
  <c r="H70" i="2"/>
  <c r="H52" i="2"/>
  <c r="F27" i="2"/>
  <c r="F9" i="2" s="1"/>
  <c r="C27" i="2"/>
  <c r="C9" i="2" s="1"/>
  <c r="C6" i="2" l="1"/>
  <c r="F6" i="2"/>
  <c r="H41" i="2"/>
  <c r="H27" i="2"/>
  <c r="H33" i="1"/>
  <c r="H26" i="1"/>
  <c r="H47" i="1"/>
  <c r="H35" i="1"/>
  <c r="H25" i="1"/>
  <c r="F50" i="1"/>
  <c r="E50" i="1"/>
  <c r="D50" i="1"/>
  <c r="C50" i="1"/>
  <c r="F43" i="1"/>
  <c r="E43" i="1"/>
  <c r="D43" i="1"/>
  <c r="C43" i="1"/>
  <c r="H96" i="2"/>
  <c r="H67" i="2"/>
  <c r="H66" i="2"/>
  <c r="H65" i="2"/>
  <c r="H63" i="2"/>
  <c r="H61" i="2"/>
  <c r="H60" i="2"/>
  <c r="H59" i="2"/>
  <c r="H58" i="2"/>
  <c r="H57" i="2"/>
  <c r="H56" i="2"/>
  <c r="H49" i="2"/>
  <c r="H47" i="2"/>
  <c r="H37" i="1" l="1"/>
  <c r="H50" i="1"/>
  <c r="H36" i="2"/>
  <c r="H34" i="2"/>
  <c r="H33" i="2"/>
  <c r="H13" i="2" l="1"/>
  <c r="H14" i="2"/>
  <c r="H15" i="2"/>
  <c r="H16" i="2"/>
  <c r="H17" i="2"/>
  <c r="H18" i="2"/>
  <c r="H20" i="2"/>
  <c r="H21" i="2"/>
  <c r="H22" i="2"/>
  <c r="H25" i="2"/>
  <c r="H18" i="1"/>
  <c r="H21" i="1" l="1"/>
  <c r="H13" i="1"/>
  <c r="F14" i="1"/>
  <c r="E14" i="1"/>
  <c r="E9" i="1" s="1"/>
  <c r="D14" i="1"/>
  <c r="C14" i="1"/>
  <c r="C9" i="1" s="1"/>
  <c r="F6" i="1" l="1"/>
  <c r="D9" i="1"/>
  <c r="D6" i="1" s="1"/>
  <c r="C6" i="1"/>
  <c r="H9" i="2"/>
  <c r="H6" i="2"/>
  <c r="H14" i="1"/>
  <c r="E6" i="1"/>
  <c r="H28" i="1"/>
  <c r="H6" i="1" l="1"/>
  <c r="H9" i="1"/>
</calcChain>
</file>

<file path=xl/sharedStrings.xml><?xml version="1.0" encoding="utf-8"?>
<sst xmlns="http://schemas.openxmlformats.org/spreadsheetml/2006/main" count="255" uniqueCount="60">
  <si>
    <t>PRIHODI</t>
  </si>
  <si>
    <t>PROGRAM:</t>
  </si>
  <si>
    <t>Izvor financiranja: Opći prihodi i primici</t>
  </si>
  <si>
    <t>Račun</t>
  </si>
  <si>
    <t>Naziv računa</t>
  </si>
  <si>
    <t>Indeks</t>
  </si>
  <si>
    <t>Ukupno:</t>
  </si>
  <si>
    <t>Izvor financiranja: Vlastiti prihodi</t>
  </si>
  <si>
    <t>Izvor financiranja: Prihodi za posebne namjene</t>
  </si>
  <si>
    <t>Izvor financiranja: Donacije</t>
  </si>
  <si>
    <t>Ostvareno /izvršeno 2020.</t>
  </si>
  <si>
    <t>RASHODI</t>
  </si>
  <si>
    <t>Indeks 5/4</t>
  </si>
  <si>
    <t xml:space="preserve">Izvor financiranja: Donacije 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</si>
  <si>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</si>
  <si>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</si>
  <si>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</si>
  <si>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</si>
  <si>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</si>
  <si>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</si>
  <si>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</si>
  <si>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</si>
  <si>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Ostali financijski rashodi</t>
  </si>
  <si>
    <t>Građevinski objekti</t>
  </si>
  <si>
    <t>Postrojenja i oprema</t>
  </si>
  <si>
    <t>Knjige, umjetnička djela i ostale izložbene vrijednosti</t>
  </si>
  <si>
    <t xml:space="preserve"> </t>
  </si>
  <si>
    <t>Pr.od prod.proiz. i robe te pruž. usluga</t>
  </si>
  <si>
    <t>Prihodi po posebnim propisima</t>
  </si>
  <si>
    <t>Prihodi od financijske imovine</t>
  </si>
  <si>
    <t>Pom.prorač. korisnicima iz prorač. koji im nije nadležen</t>
  </si>
  <si>
    <t>pomoći temeljem prijenosa EU sredstava</t>
  </si>
  <si>
    <t>Donacije od pravnih i fiz.osoba izvan općeg prorač.</t>
  </si>
  <si>
    <t>Prihodi od prodaje građevinskih objekata</t>
  </si>
  <si>
    <t>Izvor financiranja:   Prihodi od nefinancijske imovine</t>
  </si>
  <si>
    <t>Izvor financiranja:  Prihodi od nefinancijske imovine</t>
  </si>
  <si>
    <t xml:space="preserve">Prihodi iz proračuna </t>
  </si>
  <si>
    <t>Dodatna ulaganja na građevinskim objektima</t>
  </si>
  <si>
    <t>Naknade građ i kuć na tem osig</t>
  </si>
  <si>
    <t>Knjige, umjetnička djela i ostale izložbene vrijed.</t>
  </si>
  <si>
    <t>Ravnateljica:</t>
  </si>
  <si>
    <t xml:space="preserve">NAZIV ŠKOLE:   </t>
  </si>
  <si>
    <t xml:space="preserve">NAZIV ŠKOLE:  </t>
  </si>
  <si>
    <t>Višak prihoda-preneseni</t>
  </si>
  <si>
    <t>OSNOVNA ŠKOLA JANKA LESKOVARA PREGRADA</t>
  </si>
  <si>
    <t>Zdravka Žiger</t>
  </si>
  <si>
    <t>Pomoći od međun.org,te inst.i tijela EU</t>
  </si>
  <si>
    <t>Ostali prihodi</t>
  </si>
  <si>
    <t>Naknade trošk. osobama izvan radnog odnosa</t>
  </si>
  <si>
    <t>Izvor financiranja:  EU PROJEKTI - ERASMUS</t>
  </si>
  <si>
    <t>Naknade građanima i kućanstvima</t>
  </si>
  <si>
    <t>Dodatna ulaganja na građ.objektima</t>
  </si>
  <si>
    <t>Manjak prihoda poslovanja</t>
  </si>
  <si>
    <t>IZVJEŠTAJ O IZVRŠENJU FINANCIJSKOG PLANA ZA 2021.</t>
  </si>
  <si>
    <t>U Pregradi, 25.02.2022.</t>
  </si>
  <si>
    <t>Izvorni plan 2021.</t>
  </si>
  <si>
    <t>Tekući plan 2021.</t>
  </si>
  <si>
    <t>Ostvareno /izvršeno 2021.</t>
  </si>
  <si>
    <t>Izvor financiranja: Pomoći proračunskim korisnicima iz Državnog proračuna i JLS</t>
  </si>
  <si>
    <t>Indeks 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</si>
</sst>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/>
    <xf numFmtId="0" fontId="0" fillId="0" borderId="10" xfId="0" applyBorder="1"/>
    <xf numFmtId="0" fontId="0" fillId="0" borderId="11" xfId="0" applyBorder="1"/>
    <xf numFmtId="2" fontId="2" fillId="0" borderId="7" xfId="0" applyNumberFormat="1" applyFont="1" applyBorder="1" applyAlignment="1">
      <alignment vertical="center" wrapText="1"/>
    </xf>
    <xf numFmtId="2" fontId="2" fillId="2" borderId="7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vertical="center" wrapText="1"/>
    </xf>
    <xf numFmtId="2" fontId="2" fillId="4" borderId="0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0" fontId="7" fillId="0" borderId="0" xfId="0" applyFont="1"/>
    <xf numFmtId="0" fontId="6" fillId="0" borderId="0" xfId="0" applyFont="1"/>
    <xf numFmtId="0" fontId="8" fillId="0" borderId="9" xfId="0" applyFont="1" applyBorder="1"/>
    <xf numFmtId="0" fontId="2" fillId="4" borderId="0" xfId="0" applyFont="1" applyFill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2" borderId="7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5" borderId="7" xfId="0" applyNumberFormat="1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workbookViewId="0">
      <selection activeCell="H50" sqref="H50"/>
    </sheetView>
  </sheetViews>
  <sheetFormatPr defaultRowHeight="15" x14ac:dyDescent="0.25"/>
  <cols>
    <col min="2" max="2" width="46.140625" customWidth="1"/>
    <col min="3" max="3" width="15.5703125" customWidth="1"/>
    <col min="4" max="4" width="15.28515625" customWidth="1"/>
    <col min="5" max="5" width="15.85546875" customWidth="1"/>
    <col min="6" max="6" width="14.7109375" customWidth="1"/>
  </cols>
  <sheetData>
    <row r="1" spans="1:8" ht="15.75" x14ac:dyDescent="0.25">
      <c r="A1" s="11" t="s">
        <v>42</v>
      </c>
      <c r="B1" s="11"/>
      <c r="C1" s="31" t="s">
        <v>44</v>
      </c>
      <c r="D1" s="12"/>
      <c r="E1" s="12"/>
      <c r="F1" s="12"/>
      <c r="G1" s="12"/>
      <c r="H1" s="13"/>
    </row>
    <row r="2" spans="1:8" ht="15.75" thickBot="1" x14ac:dyDescent="0.3">
      <c r="A2" s="30" t="s">
        <v>26</v>
      </c>
      <c r="B2" t="s">
        <v>26</v>
      </c>
      <c r="C2" s="29" t="s">
        <v>26</v>
      </c>
      <c r="D2" s="29" t="s">
        <v>26</v>
      </c>
      <c r="E2" s="29"/>
    </row>
    <row r="3" spans="1:8" ht="16.5" thickBot="1" x14ac:dyDescent="0.3">
      <c r="A3" s="53" t="s">
        <v>53</v>
      </c>
      <c r="B3" s="54"/>
      <c r="C3" s="54"/>
      <c r="D3" s="54"/>
      <c r="E3" s="54"/>
      <c r="F3" s="54"/>
      <c r="G3" s="54"/>
      <c r="H3" s="55"/>
    </row>
    <row r="4" spans="1:8" ht="32.25" thickBot="1" x14ac:dyDescent="0.3">
      <c r="A4" s="56" t="s">
        <v>0</v>
      </c>
      <c r="B4" s="57"/>
      <c r="C4" s="16" t="s">
        <v>10</v>
      </c>
      <c r="D4" s="16" t="s">
        <v>55</v>
      </c>
      <c r="E4" s="16" t="s">
        <v>56</v>
      </c>
      <c r="F4" s="16" t="s">
        <v>57</v>
      </c>
      <c r="G4" s="16" t="s">
        <v>5</v>
      </c>
      <c r="H4" s="16" t="s">
        <v>5</v>
      </c>
    </row>
    <row r="5" spans="1:8" ht="16.5" thickBot="1" x14ac:dyDescent="0.3">
      <c r="A5" s="4"/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spans="1:8" ht="16.5" thickBot="1" x14ac:dyDescent="0.3">
      <c r="A6" s="8"/>
      <c r="B6" s="10" t="s">
        <v>6</v>
      </c>
      <c r="C6" s="41">
        <f>C9</f>
        <v>11316313</v>
      </c>
      <c r="D6" s="41">
        <f t="shared" ref="D6:F6" si="0">D9</f>
        <v>11219343</v>
      </c>
      <c r="E6" s="41">
        <f t="shared" si="0"/>
        <v>11862964</v>
      </c>
      <c r="F6" s="41">
        <f t="shared" si="0"/>
        <v>11600055</v>
      </c>
      <c r="G6" s="45">
        <f>F6/C6*100</f>
        <v>102.50737143802932</v>
      </c>
      <c r="H6" s="45">
        <f t="shared" ref="H6" si="1">F6/E6*100</f>
        <v>97.783783209659916</v>
      </c>
    </row>
    <row r="7" spans="1:8" ht="32.25" thickBot="1" x14ac:dyDescent="0.3">
      <c r="A7" s="56" t="s">
        <v>1</v>
      </c>
      <c r="B7" s="57"/>
      <c r="C7" s="16" t="s">
        <v>10</v>
      </c>
      <c r="D7" s="16" t="s">
        <v>55</v>
      </c>
      <c r="E7" s="16" t="s">
        <v>56</v>
      </c>
      <c r="F7" s="16" t="s">
        <v>57</v>
      </c>
      <c r="G7" s="16" t="s">
        <v>5</v>
      </c>
      <c r="H7" s="16" t="s">
        <v>5</v>
      </c>
    </row>
    <row r="8" spans="1:8" ht="16.5" thickBot="1" x14ac:dyDescent="0.3">
      <c r="A8" s="4"/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</row>
    <row r="9" spans="1:8" ht="16.5" thickBot="1" x14ac:dyDescent="0.3">
      <c r="A9" s="8"/>
      <c r="B9" s="9" t="s">
        <v>6</v>
      </c>
      <c r="C9" s="40">
        <f>C14+C21+C28+C37+C43+C50</f>
        <v>11316313</v>
      </c>
      <c r="D9" s="40">
        <f t="shared" ref="D9:F9" si="2">D14+D21+D28+D37+D43+D50</f>
        <v>11219343</v>
      </c>
      <c r="E9" s="40">
        <f t="shared" si="2"/>
        <v>11862964</v>
      </c>
      <c r="F9" s="40">
        <f t="shared" si="2"/>
        <v>11600055</v>
      </c>
      <c r="G9" s="45">
        <f>F9/C9*100</f>
        <v>102.50737143802932</v>
      </c>
      <c r="H9" s="50">
        <f t="shared" ref="H9" si="3">F9/E9*100</f>
        <v>97.783783209659916</v>
      </c>
    </row>
    <row r="10" spans="1:8" ht="16.5" thickBot="1" x14ac:dyDescent="0.3">
      <c r="A10" s="56" t="s">
        <v>2</v>
      </c>
      <c r="B10" s="58"/>
      <c r="C10" s="58"/>
      <c r="D10" s="58"/>
      <c r="E10" s="58"/>
      <c r="F10" s="58"/>
      <c r="G10" s="58"/>
      <c r="H10" s="57"/>
    </row>
    <row r="11" spans="1:8" ht="32.25" thickBot="1" x14ac:dyDescent="0.3">
      <c r="A11" s="2" t="s">
        <v>3</v>
      </c>
      <c r="B11" s="3" t="s">
        <v>4</v>
      </c>
      <c r="C11" s="3" t="s">
        <v>10</v>
      </c>
      <c r="D11" s="3" t="s">
        <v>55</v>
      </c>
      <c r="E11" s="3" t="s">
        <v>56</v>
      </c>
      <c r="F11" s="3" t="s">
        <v>57</v>
      </c>
      <c r="G11" s="3" t="s">
        <v>59</v>
      </c>
      <c r="H11" s="3" t="s">
        <v>12</v>
      </c>
    </row>
    <row r="12" spans="1:8" ht="16.5" thickBot="1" x14ac:dyDescent="0.3">
      <c r="A12" s="4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</row>
    <row r="13" spans="1:8" ht="16.5" thickBot="1" x14ac:dyDescent="0.3">
      <c r="A13" s="6">
        <v>671</v>
      </c>
      <c r="B13" s="7" t="s">
        <v>36</v>
      </c>
      <c r="C13" s="36">
        <v>1624307</v>
      </c>
      <c r="D13" s="36">
        <v>1460538</v>
      </c>
      <c r="E13" s="36">
        <v>850858</v>
      </c>
      <c r="F13" s="36">
        <v>887544</v>
      </c>
      <c r="G13" s="45">
        <f>F13/C13*100</f>
        <v>54.641394760965753</v>
      </c>
      <c r="H13" s="45">
        <f t="shared" ref="H13:H14" si="4">F13/E13*100</f>
        <v>104.31164777201367</v>
      </c>
    </row>
    <row r="14" spans="1:8" ht="16.5" thickBot="1" x14ac:dyDescent="0.3">
      <c r="A14" s="6"/>
      <c r="B14" s="7" t="s">
        <v>6</v>
      </c>
      <c r="C14" s="37">
        <f>SUM(C13:C13)</f>
        <v>1624307</v>
      </c>
      <c r="D14" s="37">
        <f>SUM(D13:D13)</f>
        <v>1460538</v>
      </c>
      <c r="E14" s="37">
        <f>SUM(E13:E13)</f>
        <v>850858</v>
      </c>
      <c r="F14" s="37">
        <f>SUM(F13:F13)</f>
        <v>887544</v>
      </c>
      <c r="G14" s="45">
        <f>F14/C14*100</f>
        <v>54.641394760965753</v>
      </c>
      <c r="H14" s="45">
        <f t="shared" si="4"/>
        <v>104.31164777201367</v>
      </c>
    </row>
    <row r="15" spans="1:8" ht="16.5" thickBot="1" x14ac:dyDescent="0.3">
      <c r="A15" s="56" t="s">
        <v>7</v>
      </c>
      <c r="B15" s="58"/>
      <c r="C15" s="58"/>
      <c r="D15" s="58"/>
      <c r="E15" s="58"/>
      <c r="F15" s="58"/>
      <c r="G15" s="58"/>
      <c r="H15" s="57"/>
    </row>
    <row r="16" spans="1:8" ht="32.25" thickBot="1" x14ac:dyDescent="0.3">
      <c r="A16" s="2" t="s">
        <v>3</v>
      </c>
      <c r="B16" s="3" t="s">
        <v>4</v>
      </c>
      <c r="C16" s="3" t="s">
        <v>10</v>
      </c>
      <c r="D16" s="3" t="s">
        <v>55</v>
      </c>
      <c r="E16" s="3" t="s">
        <v>56</v>
      </c>
      <c r="F16" s="3" t="s">
        <v>57</v>
      </c>
      <c r="G16" s="3" t="s">
        <v>59</v>
      </c>
      <c r="H16" s="3" t="s">
        <v>12</v>
      </c>
    </row>
    <row r="17" spans="1:8" ht="16.5" thickBot="1" x14ac:dyDescent="0.3">
      <c r="A17" s="2"/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</row>
    <row r="18" spans="1:8" ht="16.5" thickBot="1" x14ac:dyDescent="0.3">
      <c r="A18" s="2">
        <v>661</v>
      </c>
      <c r="B18" s="5" t="s">
        <v>27</v>
      </c>
      <c r="C18" s="33">
        <v>42858</v>
      </c>
      <c r="D18" s="33">
        <v>42000</v>
      </c>
      <c r="E18" s="33">
        <v>10000</v>
      </c>
      <c r="F18" s="33">
        <v>6294</v>
      </c>
      <c r="G18" s="45">
        <f>F18/C18*100</f>
        <v>14.685706285874284</v>
      </c>
      <c r="H18" s="45">
        <f t="shared" ref="H18" si="5">F18/E18*100</f>
        <v>62.94</v>
      </c>
    </row>
    <row r="19" spans="1:8" ht="16.5" thickBot="1" x14ac:dyDescent="0.3">
      <c r="A19" s="2">
        <v>922</v>
      </c>
      <c r="B19" s="7" t="s">
        <v>43</v>
      </c>
      <c r="C19" s="36">
        <v>0</v>
      </c>
      <c r="D19" s="14">
        <v>129000</v>
      </c>
      <c r="E19" s="14">
        <v>73452</v>
      </c>
      <c r="F19" s="14">
        <v>0</v>
      </c>
      <c r="G19" s="45">
        <v>0</v>
      </c>
      <c r="H19" s="45">
        <v>0</v>
      </c>
    </row>
    <row r="20" spans="1:8" ht="16.5" thickBot="1" x14ac:dyDescent="0.3">
      <c r="A20" s="6"/>
      <c r="B20" s="7"/>
      <c r="C20" s="36">
        <v>0</v>
      </c>
      <c r="D20" s="14">
        <v>0</v>
      </c>
      <c r="E20" s="14">
        <v>0</v>
      </c>
      <c r="F20" s="14">
        <v>0</v>
      </c>
      <c r="G20" s="45">
        <v>0</v>
      </c>
      <c r="H20" s="45">
        <v>0</v>
      </c>
    </row>
    <row r="21" spans="1:8" ht="16.5" thickBot="1" x14ac:dyDescent="0.3">
      <c r="A21" s="6"/>
      <c r="B21" s="7" t="s">
        <v>6</v>
      </c>
      <c r="C21" s="37">
        <f>SUM(C18:C20)</f>
        <v>42858</v>
      </c>
      <c r="D21" s="37">
        <f t="shared" ref="D21:F21" si="6">SUM(D18:D20)</f>
        <v>171000</v>
      </c>
      <c r="E21" s="37">
        <f t="shared" si="6"/>
        <v>83452</v>
      </c>
      <c r="F21" s="37">
        <f t="shared" si="6"/>
        <v>6294</v>
      </c>
      <c r="G21" s="45">
        <f t="shared" ref="G21" si="7">F21/C21*100</f>
        <v>14.685706285874284</v>
      </c>
      <c r="H21" s="45">
        <f t="shared" ref="H21" si="8">F21/E21*100</f>
        <v>7.5420601064084742</v>
      </c>
    </row>
    <row r="22" spans="1:8" ht="16.5" thickBot="1" x14ac:dyDescent="0.3">
      <c r="A22" s="56" t="s">
        <v>8</v>
      </c>
      <c r="B22" s="58"/>
      <c r="C22" s="58"/>
      <c r="D22" s="58"/>
      <c r="E22" s="58"/>
      <c r="F22" s="58"/>
      <c r="G22" s="58"/>
      <c r="H22" s="57"/>
    </row>
    <row r="23" spans="1:8" ht="32.25" thickBot="1" x14ac:dyDescent="0.3">
      <c r="A23" s="2" t="s">
        <v>3</v>
      </c>
      <c r="B23" s="3" t="s">
        <v>4</v>
      </c>
      <c r="C23" s="3" t="s">
        <v>10</v>
      </c>
      <c r="D23" s="3" t="s">
        <v>55</v>
      </c>
      <c r="E23" s="3" t="s">
        <v>56</v>
      </c>
      <c r="F23" s="3" t="s">
        <v>57</v>
      </c>
      <c r="G23" s="3" t="s">
        <v>59</v>
      </c>
      <c r="H23" s="3" t="s">
        <v>12</v>
      </c>
    </row>
    <row r="24" spans="1:8" ht="16.5" thickBot="1" x14ac:dyDescent="0.3">
      <c r="A24" s="4"/>
      <c r="B24" s="5">
        <v>1</v>
      </c>
      <c r="C24" s="5">
        <v>2</v>
      </c>
      <c r="D24" s="5">
        <v>3</v>
      </c>
      <c r="E24" s="5">
        <v>4</v>
      </c>
      <c r="F24" s="5">
        <v>5</v>
      </c>
      <c r="G24" s="5">
        <v>6</v>
      </c>
      <c r="H24" s="5">
        <v>7</v>
      </c>
    </row>
    <row r="25" spans="1:8" ht="16.5" thickBot="1" x14ac:dyDescent="0.3">
      <c r="A25" s="6">
        <v>641</v>
      </c>
      <c r="B25" s="7" t="s">
        <v>29</v>
      </c>
      <c r="C25" s="36">
        <v>33</v>
      </c>
      <c r="D25" s="14">
        <v>30</v>
      </c>
      <c r="E25" s="36">
        <v>23</v>
      </c>
      <c r="F25" s="14">
        <v>23</v>
      </c>
      <c r="G25" s="45">
        <f>F25/C25*100</f>
        <v>69.696969696969703</v>
      </c>
      <c r="H25" s="45">
        <f t="shared" ref="H25:H26" si="9">F25/E25*100</f>
        <v>100</v>
      </c>
    </row>
    <row r="26" spans="1:8" ht="16.5" thickBot="1" x14ac:dyDescent="0.3">
      <c r="A26" s="6">
        <v>652</v>
      </c>
      <c r="B26" s="7" t="s">
        <v>28</v>
      </c>
      <c r="C26" s="36">
        <v>198837</v>
      </c>
      <c r="D26" s="36">
        <v>295000</v>
      </c>
      <c r="E26" s="36">
        <v>260000</v>
      </c>
      <c r="F26" s="36">
        <v>259733</v>
      </c>
      <c r="G26" s="45">
        <f t="shared" ref="G26:G28" si="10">F26/C26*100</f>
        <v>130.6260907175224</v>
      </c>
      <c r="H26" s="45">
        <f t="shared" si="9"/>
        <v>99.897307692307692</v>
      </c>
    </row>
    <row r="27" spans="1:8" ht="16.5" thickBot="1" x14ac:dyDescent="0.3">
      <c r="A27" s="6">
        <v>683</v>
      </c>
      <c r="B27" s="7" t="s">
        <v>47</v>
      </c>
      <c r="C27" s="36">
        <v>0</v>
      </c>
      <c r="D27" s="14">
        <v>0</v>
      </c>
      <c r="E27" s="36">
        <v>0</v>
      </c>
      <c r="F27" s="14">
        <v>0</v>
      </c>
      <c r="G27" s="45">
        <v>0</v>
      </c>
      <c r="H27" s="45">
        <v>0</v>
      </c>
    </row>
    <row r="28" spans="1:8" ht="16.5" thickBot="1" x14ac:dyDescent="0.3">
      <c r="A28" s="6"/>
      <c r="B28" s="7" t="s">
        <v>6</v>
      </c>
      <c r="C28" s="39">
        <f>SUM(C25:C27)</f>
        <v>198870</v>
      </c>
      <c r="D28" s="39">
        <f t="shared" ref="D28:F28" si="11">SUM(D25:D27)</f>
        <v>295030</v>
      </c>
      <c r="E28" s="39">
        <f t="shared" si="11"/>
        <v>260023</v>
      </c>
      <c r="F28" s="39">
        <f t="shared" si="11"/>
        <v>259756</v>
      </c>
      <c r="G28" s="45">
        <f t="shared" si="10"/>
        <v>130.61598028863077</v>
      </c>
      <c r="H28" s="45">
        <f t="shared" ref="H28" si="12">F28/E28*100</f>
        <v>99.897316775823668</v>
      </c>
    </row>
    <row r="29" spans="1:8" ht="16.5" thickBot="1" x14ac:dyDescent="0.3">
      <c r="A29" s="56" t="s">
        <v>58</v>
      </c>
      <c r="B29" s="58"/>
      <c r="C29" s="58"/>
      <c r="D29" s="58"/>
      <c r="E29" s="58"/>
      <c r="F29" s="58"/>
      <c r="G29" s="58"/>
      <c r="H29" s="57"/>
    </row>
    <row r="30" spans="1:8" ht="32.25" thickBot="1" x14ac:dyDescent="0.3">
      <c r="A30" s="2" t="s">
        <v>3</v>
      </c>
      <c r="B30" s="3" t="s">
        <v>4</v>
      </c>
      <c r="C30" s="3" t="s">
        <v>10</v>
      </c>
      <c r="D30" s="3" t="s">
        <v>55</v>
      </c>
      <c r="E30" s="3" t="s">
        <v>56</v>
      </c>
      <c r="F30" s="3" t="s">
        <v>57</v>
      </c>
      <c r="G30" s="3" t="s">
        <v>59</v>
      </c>
      <c r="H30" s="3" t="s">
        <v>12</v>
      </c>
    </row>
    <row r="31" spans="1:8" ht="16.5" thickBot="1" x14ac:dyDescent="0.3">
      <c r="A31" s="4"/>
      <c r="B31" s="5">
        <v>1</v>
      </c>
      <c r="C31" s="5">
        <v>2</v>
      </c>
      <c r="D31" s="5">
        <v>3</v>
      </c>
      <c r="E31" s="5">
        <v>4</v>
      </c>
      <c r="F31" s="5">
        <v>5</v>
      </c>
      <c r="G31" s="5">
        <v>6</v>
      </c>
      <c r="H31" s="5">
        <v>7</v>
      </c>
    </row>
    <row r="32" spans="1:8" ht="16.5" thickBot="1" x14ac:dyDescent="0.3">
      <c r="A32" s="4">
        <v>632</v>
      </c>
      <c r="B32" s="3" t="s">
        <v>46</v>
      </c>
      <c r="C32" s="33"/>
      <c r="D32" s="5"/>
      <c r="E32" s="5"/>
      <c r="F32" s="14">
        <v>0</v>
      </c>
      <c r="G32" s="5"/>
      <c r="H32" s="5"/>
    </row>
    <row r="33" spans="1:8" ht="32.25" thickBot="1" x14ac:dyDescent="0.3">
      <c r="A33" s="6">
        <v>636</v>
      </c>
      <c r="B33" s="7" t="s">
        <v>30</v>
      </c>
      <c r="C33" s="36">
        <v>9260545</v>
      </c>
      <c r="D33" s="36">
        <v>9064477</v>
      </c>
      <c r="E33" s="36">
        <v>10436911</v>
      </c>
      <c r="F33" s="36">
        <v>10386709</v>
      </c>
      <c r="G33" s="45">
        <f>F33/C33*100</f>
        <v>112.16088253985052</v>
      </c>
      <c r="H33" s="45">
        <f t="shared" ref="H33" si="13">F33/E33*100</f>
        <v>99.518995610866085</v>
      </c>
    </row>
    <row r="34" spans="1:8" ht="16.5" thickBot="1" x14ac:dyDescent="0.3">
      <c r="A34" s="6">
        <v>638</v>
      </c>
      <c r="B34" s="7" t="s">
        <v>31</v>
      </c>
      <c r="C34" s="36">
        <v>179894</v>
      </c>
      <c r="D34" s="36">
        <v>0</v>
      </c>
      <c r="E34" s="36">
        <v>0</v>
      </c>
      <c r="F34" s="36">
        <v>4050</v>
      </c>
      <c r="G34" s="45">
        <f t="shared" ref="G34:G37" si="14">F34/C34*100</f>
        <v>2.2513257807375453</v>
      </c>
      <c r="H34" s="45">
        <v>0</v>
      </c>
    </row>
    <row r="35" spans="1:8" ht="16.5" thickBot="1" x14ac:dyDescent="0.3">
      <c r="A35" s="6">
        <v>922</v>
      </c>
      <c r="B35" s="7" t="s">
        <v>43</v>
      </c>
      <c r="C35" s="36">
        <v>0</v>
      </c>
      <c r="D35" s="14">
        <v>0</v>
      </c>
      <c r="E35" s="36">
        <v>225320</v>
      </c>
      <c r="F35" s="36">
        <v>0</v>
      </c>
      <c r="G35" s="45">
        <v>0</v>
      </c>
      <c r="H35" s="45">
        <f t="shared" ref="H35:H37" si="15">F35/E35*100</f>
        <v>0</v>
      </c>
    </row>
    <row r="36" spans="1:8" ht="16.5" thickBot="1" x14ac:dyDescent="0.3">
      <c r="A36" s="6"/>
      <c r="B36" s="7"/>
      <c r="C36" s="36">
        <v>0</v>
      </c>
      <c r="D36" s="14">
        <v>212298</v>
      </c>
      <c r="E36" s="36"/>
      <c r="F36" s="36">
        <v>0</v>
      </c>
      <c r="G36" s="45">
        <v>0</v>
      </c>
      <c r="H36" s="45">
        <v>0</v>
      </c>
    </row>
    <row r="37" spans="1:8" ht="16.5" thickBot="1" x14ac:dyDescent="0.3">
      <c r="A37" s="6"/>
      <c r="B37" s="7" t="s">
        <v>6</v>
      </c>
      <c r="C37" s="39">
        <f t="shared" ref="C37:D37" si="16">SUM(C32:C36)</f>
        <v>9440439</v>
      </c>
      <c r="D37" s="39">
        <f t="shared" si="16"/>
        <v>9276775</v>
      </c>
      <c r="E37" s="39">
        <f>SUM(E32:E36)</f>
        <v>10662231</v>
      </c>
      <c r="F37" s="39">
        <f>SUM(F32:F36)</f>
        <v>10390759</v>
      </c>
      <c r="G37" s="45">
        <f t="shared" si="14"/>
        <v>110.06648101852043</v>
      </c>
      <c r="H37" s="45">
        <f t="shared" si="15"/>
        <v>97.453891216575599</v>
      </c>
    </row>
    <row r="38" spans="1:8" ht="16.5" thickBot="1" x14ac:dyDescent="0.3">
      <c r="A38" s="56" t="s">
        <v>9</v>
      </c>
      <c r="B38" s="58"/>
      <c r="C38" s="58"/>
      <c r="D38" s="58"/>
      <c r="E38" s="58"/>
      <c r="F38" s="58"/>
      <c r="G38" s="58"/>
      <c r="H38" s="57"/>
    </row>
    <row r="39" spans="1:8" ht="32.25" thickBot="1" x14ac:dyDescent="0.3">
      <c r="A39" s="2" t="s">
        <v>3</v>
      </c>
      <c r="B39" s="3" t="s">
        <v>4</v>
      </c>
      <c r="C39" s="3" t="s">
        <v>10</v>
      </c>
      <c r="D39" s="3" t="s">
        <v>55</v>
      </c>
      <c r="E39" s="3" t="s">
        <v>56</v>
      </c>
      <c r="F39" s="3" t="s">
        <v>57</v>
      </c>
      <c r="G39" s="3" t="s">
        <v>59</v>
      </c>
      <c r="H39" s="3" t="s">
        <v>12</v>
      </c>
    </row>
    <row r="40" spans="1:8" ht="16.5" thickBot="1" x14ac:dyDescent="0.3">
      <c r="A40" s="4"/>
      <c r="B40" s="5">
        <v>1</v>
      </c>
      <c r="C40" s="5">
        <v>2</v>
      </c>
      <c r="D40" s="5">
        <v>3</v>
      </c>
      <c r="E40" s="5">
        <v>4</v>
      </c>
      <c r="F40" s="5">
        <v>5</v>
      </c>
      <c r="G40" s="5">
        <v>6</v>
      </c>
      <c r="H40" s="5">
        <v>7</v>
      </c>
    </row>
    <row r="41" spans="1:8" ht="32.25" thickBot="1" x14ac:dyDescent="0.3">
      <c r="A41" s="6">
        <v>663</v>
      </c>
      <c r="B41" s="7" t="s">
        <v>32</v>
      </c>
      <c r="C41" s="36">
        <v>4390</v>
      </c>
      <c r="D41" s="36">
        <v>10000</v>
      </c>
      <c r="E41" s="14">
        <v>0</v>
      </c>
      <c r="F41" s="36">
        <v>47448</v>
      </c>
      <c r="G41" s="45">
        <f>F41/C41*100</f>
        <v>1080.8200455580866</v>
      </c>
      <c r="H41" s="45">
        <v>0</v>
      </c>
    </row>
    <row r="42" spans="1:8" ht="16.5" thickBot="1" x14ac:dyDescent="0.3">
      <c r="A42" s="6">
        <v>922</v>
      </c>
      <c r="B42" s="7" t="s">
        <v>43</v>
      </c>
      <c r="C42" s="36">
        <v>0</v>
      </c>
      <c r="D42" s="14">
        <v>0</v>
      </c>
      <c r="E42" s="36"/>
      <c r="F42" s="36">
        <v>0</v>
      </c>
      <c r="G42" s="45">
        <v>0</v>
      </c>
      <c r="H42" s="45">
        <v>0</v>
      </c>
    </row>
    <row r="43" spans="1:8" ht="16.5" thickBot="1" x14ac:dyDescent="0.3">
      <c r="A43" s="6"/>
      <c r="B43" s="7" t="s">
        <v>6</v>
      </c>
      <c r="C43" s="39">
        <f>SUM(C41:C42)</f>
        <v>4390</v>
      </c>
      <c r="D43" s="39">
        <f>SUM(D41:D42)</f>
        <v>10000</v>
      </c>
      <c r="E43" s="39">
        <f>SUM(E41:E42)</f>
        <v>0</v>
      </c>
      <c r="F43" s="39">
        <f>SUM(F41:F42)</f>
        <v>47448</v>
      </c>
      <c r="G43" s="45">
        <f t="shared" ref="G43" si="17">F43/C43*100</f>
        <v>1080.8200455580866</v>
      </c>
      <c r="H43" s="45">
        <v>0</v>
      </c>
    </row>
    <row r="44" spans="1:8" ht="16.5" thickBot="1" x14ac:dyDescent="0.3">
      <c r="A44" s="56" t="s">
        <v>34</v>
      </c>
      <c r="B44" s="58"/>
      <c r="C44" s="58"/>
      <c r="D44" s="58"/>
      <c r="E44" s="58"/>
      <c r="F44" s="58"/>
      <c r="G44" s="58"/>
      <c r="H44" s="57"/>
    </row>
    <row r="45" spans="1:8" ht="32.25" thickBot="1" x14ac:dyDescent="0.3">
      <c r="A45" s="2" t="s">
        <v>3</v>
      </c>
      <c r="B45" s="3" t="s">
        <v>4</v>
      </c>
      <c r="C45" s="3" t="s">
        <v>10</v>
      </c>
      <c r="D45" s="3" t="s">
        <v>55</v>
      </c>
      <c r="E45" s="3" t="s">
        <v>56</v>
      </c>
      <c r="F45" s="3" t="s">
        <v>57</v>
      </c>
      <c r="G45" s="3" t="s">
        <v>59</v>
      </c>
      <c r="H45" s="3" t="s">
        <v>12</v>
      </c>
    </row>
    <row r="46" spans="1:8" ht="16.5" thickBot="1" x14ac:dyDescent="0.3">
      <c r="A46" s="4"/>
      <c r="B46" s="5">
        <v>1</v>
      </c>
      <c r="C46" s="5">
        <v>2</v>
      </c>
      <c r="D46" s="5">
        <v>3</v>
      </c>
      <c r="E46" s="5">
        <v>4</v>
      </c>
      <c r="F46" s="5">
        <v>5</v>
      </c>
      <c r="G46" s="5">
        <v>6</v>
      </c>
      <c r="H46" s="5">
        <v>7</v>
      </c>
    </row>
    <row r="47" spans="1:8" ht="16.5" thickBot="1" x14ac:dyDescent="0.3">
      <c r="A47" s="6">
        <v>721</v>
      </c>
      <c r="B47" s="7" t="s">
        <v>33</v>
      </c>
      <c r="C47" s="36">
        <v>5449</v>
      </c>
      <c r="D47" s="36">
        <v>6000</v>
      </c>
      <c r="E47" s="36">
        <v>6400</v>
      </c>
      <c r="F47" s="36">
        <v>8254</v>
      </c>
      <c r="G47" s="45">
        <f>F47/C47*100</f>
        <v>151.47733529087907</v>
      </c>
      <c r="H47" s="45">
        <f t="shared" ref="H47:H50" si="18">F47/E47*100</f>
        <v>128.96875</v>
      </c>
    </row>
    <row r="48" spans="1:8" ht="16.5" thickBot="1" x14ac:dyDescent="0.3">
      <c r="A48" s="6">
        <v>922</v>
      </c>
      <c r="B48" s="7" t="s">
        <v>43</v>
      </c>
      <c r="C48" s="36">
        <v>0</v>
      </c>
      <c r="D48" s="14">
        <v>0</v>
      </c>
      <c r="E48" s="36">
        <v>0</v>
      </c>
      <c r="F48" s="36">
        <v>0</v>
      </c>
      <c r="G48" s="45">
        <v>0</v>
      </c>
      <c r="H48" s="45">
        <v>0</v>
      </c>
    </row>
    <row r="49" spans="1:8" ht="16.5" thickBot="1" x14ac:dyDescent="0.3">
      <c r="A49" s="6"/>
      <c r="B49" s="7"/>
      <c r="C49" s="36">
        <v>0</v>
      </c>
      <c r="D49" s="14">
        <v>0</v>
      </c>
      <c r="E49" s="36">
        <v>0</v>
      </c>
      <c r="F49" s="36">
        <v>0</v>
      </c>
      <c r="G49" s="45">
        <v>0</v>
      </c>
      <c r="H49" s="45" t="s">
        <v>26</v>
      </c>
    </row>
    <row r="50" spans="1:8" ht="16.5" thickBot="1" x14ac:dyDescent="0.3">
      <c r="A50" s="6"/>
      <c r="B50" s="7" t="s">
        <v>6</v>
      </c>
      <c r="C50" s="39">
        <f>SUM(C47:C49)</f>
        <v>5449</v>
      </c>
      <c r="D50" s="39">
        <f>SUM(D47:D49)</f>
        <v>6000</v>
      </c>
      <c r="E50" s="39">
        <f>SUM(E47:E49)</f>
        <v>6400</v>
      </c>
      <c r="F50" s="39">
        <f>SUM(F47:F49)</f>
        <v>8254</v>
      </c>
      <c r="G50" s="45">
        <f t="shared" ref="G50" si="19">F50/C50*100</f>
        <v>151.47733529087907</v>
      </c>
      <c r="H50" s="45">
        <f t="shared" si="18"/>
        <v>128.96875</v>
      </c>
    </row>
    <row r="52" spans="1:8" ht="15.75" x14ac:dyDescent="0.25">
      <c r="A52" s="32" t="s">
        <v>26</v>
      </c>
      <c r="B52" s="32" t="s">
        <v>54</v>
      </c>
      <c r="C52" s="21"/>
      <c r="D52" s="21"/>
      <c r="E52" s="21"/>
    </row>
    <row r="53" spans="1:8" ht="15.75" x14ac:dyDescent="0.25">
      <c r="A53" s="17"/>
      <c r="B53" s="32"/>
      <c r="C53" s="21"/>
      <c r="D53" s="21" t="s">
        <v>40</v>
      </c>
      <c r="E53" s="21"/>
    </row>
    <row r="54" spans="1:8" ht="15.75" x14ac:dyDescent="0.25">
      <c r="A54" s="32"/>
      <c r="B54" s="32"/>
      <c r="C54" s="21"/>
      <c r="D54" s="21" t="s">
        <v>45</v>
      </c>
      <c r="E54" s="21"/>
    </row>
    <row r="55" spans="1:8" ht="15.75" x14ac:dyDescent="0.25">
      <c r="A55" s="17"/>
      <c r="B55" s="32"/>
      <c r="C55" s="21"/>
      <c r="D55" s="21"/>
      <c r="E55" s="21"/>
    </row>
  </sheetData>
  <mergeCells count="9">
    <mergeCell ref="A3:H3"/>
    <mergeCell ref="A4:B4"/>
    <mergeCell ref="A7:B7"/>
    <mergeCell ref="A10:H10"/>
    <mergeCell ref="A44:H44"/>
    <mergeCell ref="A15:H15"/>
    <mergeCell ref="A22:H22"/>
    <mergeCell ref="A29:H29"/>
    <mergeCell ref="A38:H3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6"/>
  <sheetViews>
    <sheetView tabSelected="1" topLeftCell="A5" workbookViewId="0">
      <selection activeCell="E15" sqref="E15"/>
    </sheetView>
  </sheetViews>
  <sheetFormatPr defaultRowHeight="15" x14ac:dyDescent="0.25"/>
  <cols>
    <col min="2" max="2" width="44.5703125" customWidth="1"/>
    <col min="3" max="3" width="19.5703125" customWidth="1"/>
    <col min="4" max="4" width="16.28515625" customWidth="1"/>
    <col min="5" max="5" width="15.5703125" customWidth="1"/>
    <col min="6" max="6" width="16.28515625" customWidth="1"/>
    <col min="7" max="7" width="14" bestFit="1" customWidth="1"/>
  </cols>
  <sheetData>
    <row r="1" spans="1:8" ht="15.75" x14ac:dyDescent="0.25">
      <c r="A1" s="11" t="s">
        <v>41</v>
      </c>
      <c r="B1" s="11"/>
      <c r="C1" s="31" t="s">
        <v>44</v>
      </c>
      <c r="D1" s="12"/>
      <c r="E1" s="12"/>
      <c r="F1" s="12"/>
      <c r="G1" s="12"/>
      <c r="H1" s="13"/>
    </row>
    <row r="2" spans="1:8" ht="15.75" thickBot="1" x14ac:dyDescent="0.3">
      <c r="B2" t="s">
        <v>26</v>
      </c>
      <c r="C2" s="29"/>
      <c r="D2" s="29"/>
      <c r="E2" s="29"/>
    </row>
    <row r="3" spans="1:8" ht="16.5" thickBot="1" x14ac:dyDescent="0.3">
      <c r="A3" s="53" t="s">
        <v>53</v>
      </c>
      <c r="B3" s="54"/>
      <c r="C3" s="54"/>
      <c r="D3" s="54"/>
      <c r="E3" s="54"/>
      <c r="F3" s="54"/>
      <c r="G3" s="54"/>
      <c r="H3" s="55"/>
    </row>
    <row r="4" spans="1:8" ht="36.75" customHeight="1" thickBot="1" x14ac:dyDescent="0.3">
      <c r="A4" s="56" t="s">
        <v>11</v>
      </c>
      <c r="B4" s="57"/>
      <c r="C4" s="16" t="s">
        <v>10</v>
      </c>
      <c r="D4" s="16" t="s">
        <v>55</v>
      </c>
      <c r="E4" s="16" t="s">
        <v>56</v>
      </c>
      <c r="F4" s="16" t="s">
        <v>57</v>
      </c>
      <c r="G4" s="16" t="s">
        <v>59</v>
      </c>
      <c r="H4" s="16" t="s">
        <v>12</v>
      </c>
    </row>
    <row r="5" spans="1:8" ht="16.5" customHeight="1" thickBot="1" x14ac:dyDescent="0.3">
      <c r="A5" s="22"/>
      <c r="B5" s="23"/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spans="1:8" ht="16.5" thickBot="1" x14ac:dyDescent="0.3">
      <c r="A6" s="8"/>
      <c r="B6" s="10" t="s">
        <v>6</v>
      </c>
      <c r="C6" s="41">
        <f>C9</f>
        <v>11257157</v>
      </c>
      <c r="D6" s="41">
        <f t="shared" ref="D6:F6" si="0">D9</f>
        <v>11219343</v>
      </c>
      <c r="E6" s="41">
        <f t="shared" si="0"/>
        <v>11862964</v>
      </c>
      <c r="F6" s="41">
        <f t="shared" si="0"/>
        <v>11644661</v>
      </c>
      <c r="G6" s="45">
        <f>F6/C6*100</f>
        <v>103.44229009153909</v>
      </c>
      <c r="H6" s="45">
        <f t="shared" ref="H6" si="1">F6/E6*100</f>
        <v>98.159793791838183</v>
      </c>
    </row>
    <row r="7" spans="1:8" ht="37.5" customHeight="1" thickBot="1" x14ac:dyDescent="0.3">
      <c r="A7" s="56" t="s">
        <v>1</v>
      </c>
      <c r="B7" s="57"/>
      <c r="C7" s="16" t="s">
        <v>10</v>
      </c>
      <c r="D7" s="16" t="s">
        <v>55</v>
      </c>
      <c r="E7" s="16" t="s">
        <v>56</v>
      </c>
      <c r="F7" s="16" t="s">
        <v>57</v>
      </c>
      <c r="G7" s="16" t="s">
        <v>59</v>
      </c>
      <c r="H7" s="16" t="s">
        <v>12</v>
      </c>
    </row>
    <row r="8" spans="1:8" ht="16.5" customHeight="1" thickBot="1" x14ac:dyDescent="0.3">
      <c r="A8" s="22"/>
      <c r="B8" s="24"/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</row>
    <row r="9" spans="1:8" ht="16.5" thickBot="1" x14ac:dyDescent="0.3">
      <c r="A9" s="8"/>
      <c r="B9" s="9" t="s">
        <v>6</v>
      </c>
      <c r="C9" s="40">
        <f>C27+C41+C52+C70+C84+C96+C102</f>
        <v>11257157</v>
      </c>
      <c r="D9" s="40">
        <f>D27+D41+D52+D70+D84+D96+D102</f>
        <v>11219343</v>
      </c>
      <c r="E9" s="40">
        <f>E27+E41+E52+E70+E84+E96+E102</f>
        <v>11862964</v>
      </c>
      <c r="F9" s="40">
        <f>F27+F41+F52+F70+F84+F96+F102</f>
        <v>11644661</v>
      </c>
      <c r="G9" s="45">
        <f>F9/C9*100</f>
        <v>103.44229009153909</v>
      </c>
      <c r="H9" s="45">
        <f t="shared" ref="H9" si="2">F9/E9*100</f>
        <v>98.159793791838183</v>
      </c>
    </row>
    <row r="10" spans="1:8" ht="16.5" thickBot="1" x14ac:dyDescent="0.3">
      <c r="A10" s="56" t="s">
        <v>2</v>
      </c>
      <c r="B10" s="58"/>
      <c r="C10" s="58"/>
      <c r="D10" s="58"/>
      <c r="E10" s="58"/>
      <c r="F10" s="58"/>
      <c r="G10" s="58"/>
      <c r="H10" s="57"/>
    </row>
    <row r="11" spans="1:8" ht="48.75" customHeight="1" thickBot="1" x14ac:dyDescent="0.3">
      <c r="A11" s="2" t="s">
        <v>3</v>
      </c>
      <c r="B11" s="3" t="s">
        <v>4</v>
      </c>
      <c r="C11" s="3" t="s">
        <v>10</v>
      </c>
      <c r="D11" s="3" t="s">
        <v>55</v>
      </c>
      <c r="E11" s="3" t="s">
        <v>56</v>
      </c>
      <c r="F11" s="3" t="s">
        <v>57</v>
      </c>
      <c r="G11" s="3" t="s">
        <v>59</v>
      </c>
      <c r="H11" s="3" t="s">
        <v>12</v>
      </c>
    </row>
    <row r="12" spans="1:8" ht="16.5" thickBot="1" x14ac:dyDescent="0.3">
      <c r="A12" s="25"/>
      <c r="B12" s="26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</row>
    <row r="13" spans="1:8" ht="16.5" thickBot="1" x14ac:dyDescent="0.3">
      <c r="A13" s="1">
        <v>311</v>
      </c>
      <c r="B13" s="27" t="s">
        <v>14</v>
      </c>
      <c r="C13" s="36">
        <v>38913</v>
      </c>
      <c r="D13" s="36">
        <v>51563</v>
      </c>
      <c r="E13" s="36">
        <v>49725</v>
      </c>
      <c r="F13" s="36">
        <v>50193</v>
      </c>
      <c r="G13" s="45">
        <f>F13/C13*100</f>
        <v>128.98774188574512</v>
      </c>
      <c r="H13" s="45">
        <f t="shared" ref="H13:H27" si="3">F13/E13*100</f>
        <v>100.94117647058825</v>
      </c>
    </row>
    <row r="14" spans="1:8" ht="16.5" thickBot="1" x14ac:dyDescent="0.3">
      <c r="A14" s="1">
        <v>312</v>
      </c>
      <c r="B14" s="27" t="s">
        <v>15</v>
      </c>
      <c r="C14" s="36">
        <v>9733</v>
      </c>
      <c r="D14" s="36">
        <v>6750</v>
      </c>
      <c r="E14" s="36">
        <v>8588</v>
      </c>
      <c r="F14" s="36">
        <v>8588</v>
      </c>
      <c r="G14" s="45">
        <f t="shared" ref="G14:G27" si="4">F14/C14*100</f>
        <v>88.235898489674298</v>
      </c>
      <c r="H14" s="45">
        <f t="shared" si="3"/>
        <v>100</v>
      </c>
    </row>
    <row r="15" spans="1:8" ht="16.5" thickBot="1" x14ac:dyDescent="0.3">
      <c r="A15" s="1">
        <v>313</v>
      </c>
      <c r="B15" s="27" t="s">
        <v>16</v>
      </c>
      <c r="C15" s="36">
        <v>7371</v>
      </c>
      <c r="D15" s="36">
        <v>8508</v>
      </c>
      <c r="E15" s="36">
        <v>8508</v>
      </c>
      <c r="F15" s="36">
        <v>8282</v>
      </c>
      <c r="G15" s="45">
        <f t="shared" si="4"/>
        <v>112.35924569257902</v>
      </c>
      <c r="H15" s="45">
        <f t="shared" si="3"/>
        <v>97.343676539727326</v>
      </c>
    </row>
    <row r="16" spans="1:8" ht="16.5" thickBot="1" x14ac:dyDescent="0.3">
      <c r="A16" s="1">
        <v>321</v>
      </c>
      <c r="B16" s="27" t="s">
        <v>17</v>
      </c>
      <c r="C16" s="36">
        <v>30222</v>
      </c>
      <c r="D16" s="36">
        <v>37900</v>
      </c>
      <c r="E16" s="36">
        <v>33334</v>
      </c>
      <c r="F16" s="36">
        <v>33804</v>
      </c>
      <c r="G16" s="45">
        <f t="shared" si="4"/>
        <v>111.8522930315664</v>
      </c>
      <c r="H16" s="45">
        <f t="shared" si="3"/>
        <v>101.40997180056399</v>
      </c>
    </row>
    <row r="17" spans="1:8" ht="16.5" thickBot="1" x14ac:dyDescent="0.3">
      <c r="A17" s="1">
        <v>322</v>
      </c>
      <c r="B17" s="27" t="s">
        <v>18</v>
      </c>
      <c r="C17" s="36">
        <v>241985</v>
      </c>
      <c r="D17" s="36">
        <v>274422</v>
      </c>
      <c r="E17" s="36">
        <v>274577</v>
      </c>
      <c r="F17" s="36">
        <v>273472</v>
      </c>
      <c r="G17" s="45">
        <f t="shared" si="4"/>
        <v>113.01196355145979</v>
      </c>
      <c r="H17" s="45">
        <f t="shared" si="3"/>
        <v>99.59756279659257</v>
      </c>
    </row>
    <row r="18" spans="1:8" ht="16.5" thickBot="1" x14ac:dyDescent="0.3">
      <c r="A18" s="1">
        <v>323</v>
      </c>
      <c r="B18" s="28" t="s">
        <v>19</v>
      </c>
      <c r="C18" s="36">
        <v>1199089</v>
      </c>
      <c r="D18" s="36">
        <v>880680</v>
      </c>
      <c r="E18" s="36">
        <v>298417</v>
      </c>
      <c r="F18" s="36">
        <v>284245</v>
      </c>
      <c r="G18" s="45">
        <f t="shared" si="4"/>
        <v>23.705079439474471</v>
      </c>
      <c r="H18" s="45">
        <f t="shared" si="3"/>
        <v>95.25094079760872</v>
      </c>
    </row>
    <row r="19" spans="1:8" ht="16.5" thickBot="1" x14ac:dyDescent="0.3">
      <c r="A19" s="1">
        <v>324</v>
      </c>
      <c r="B19" s="28" t="s">
        <v>48</v>
      </c>
      <c r="C19" s="36">
        <v>586</v>
      </c>
      <c r="D19" s="36">
        <v>0</v>
      </c>
      <c r="E19" s="36">
        <v>0</v>
      </c>
      <c r="F19" s="36">
        <v>0</v>
      </c>
      <c r="G19" s="45">
        <f t="shared" si="4"/>
        <v>0</v>
      </c>
      <c r="H19" s="45">
        <v>0</v>
      </c>
    </row>
    <row r="20" spans="1:8" ht="16.5" thickBot="1" x14ac:dyDescent="0.3">
      <c r="A20" s="6">
        <v>329</v>
      </c>
      <c r="B20" s="27" t="s">
        <v>21</v>
      </c>
      <c r="C20" s="36">
        <v>38864</v>
      </c>
      <c r="D20" s="36">
        <v>51715</v>
      </c>
      <c r="E20" s="36">
        <v>39630</v>
      </c>
      <c r="F20" s="36">
        <v>32401</v>
      </c>
      <c r="G20" s="45">
        <f t="shared" si="4"/>
        <v>83.370214079868248</v>
      </c>
      <c r="H20" s="45">
        <f t="shared" si="3"/>
        <v>81.758768609639162</v>
      </c>
    </row>
    <row r="21" spans="1:8" ht="16.5" thickBot="1" x14ac:dyDescent="0.3">
      <c r="A21" s="6">
        <v>343</v>
      </c>
      <c r="B21" s="27" t="s">
        <v>22</v>
      </c>
      <c r="C21" s="36">
        <v>4094</v>
      </c>
      <c r="D21" s="36">
        <v>4000</v>
      </c>
      <c r="E21" s="36">
        <v>4848</v>
      </c>
      <c r="F21" s="36">
        <v>4848</v>
      </c>
      <c r="G21" s="45">
        <f t="shared" si="4"/>
        <v>118.4171958964338</v>
      </c>
      <c r="H21" s="45">
        <f t="shared" si="3"/>
        <v>100</v>
      </c>
    </row>
    <row r="22" spans="1:8" ht="16.5" thickBot="1" x14ac:dyDescent="0.3">
      <c r="A22" s="6">
        <v>422</v>
      </c>
      <c r="B22" s="27" t="s">
        <v>24</v>
      </c>
      <c r="C22" s="36">
        <v>15000</v>
      </c>
      <c r="D22" s="36">
        <v>5000</v>
      </c>
      <c r="E22" s="36">
        <v>46237</v>
      </c>
      <c r="F22" s="36">
        <v>46237</v>
      </c>
      <c r="G22" s="45">
        <f t="shared" si="4"/>
        <v>308.24666666666667</v>
      </c>
      <c r="H22" s="45">
        <f t="shared" si="3"/>
        <v>100</v>
      </c>
    </row>
    <row r="23" spans="1:8" ht="16.5" thickBot="1" x14ac:dyDescent="0.3">
      <c r="A23" s="6">
        <v>424</v>
      </c>
      <c r="B23" s="27" t="s">
        <v>39</v>
      </c>
      <c r="C23" s="36">
        <v>5000</v>
      </c>
      <c r="D23" s="36">
        <v>5000</v>
      </c>
      <c r="E23" s="36">
        <v>4994</v>
      </c>
      <c r="F23" s="36">
        <v>4994</v>
      </c>
      <c r="G23" s="45">
        <f t="shared" si="4"/>
        <v>99.88</v>
      </c>
      <c r="H23" s="45">
        <f t="shared" si="3"/>
        <v>100</v>
      </c>
    </row>
    <row r="24" spans="1:8" ht="16.5" thickBot="1" x14ac:dyDescent="0.3">
      <c r="A24" s="6">
        <v>451</v>
      </c>
      <c r="B24" s="28" t="s">
        <v>37</v>
      </c>
      <c r="C24" s="36">
        <v>76175</v>
      </c>
      <c r="D24" s="36">
        <v>0</v>
      </c>
      <c r="E24" s="36">
        <v>0</v>
      </c>
      <c r="F24" s="36">
        <v>0</v>
      </c>
      <c r="G24" s="45">
        <f t="shared" si="4"/>
        <v>0</v>
      </c>
      <c r="H24" s="45">
        <v>0</v>
      </c>
    </row>
    <row r="25" spans="1:8" ht="16.5" thickBot="1" x14ac:dyDescent="0.3">
      <c r="A25" s="6">
        <v>372</v>
      </c>
      <c r="B25" s="7" t="s">
        <v>50</v>
      </c>
      <c r="C25" s="36">
        <v>0</v>
      </c>
      <c r="D25" s="36">
        <v>135000</v>
      </c>
      <c r="E25" s="36">
        <v>82000</v>
      </c>
      <c r="F25" s="36">
        <v>82139</v>
      </c>
      <c r="G25" s="45">
        <v>0</v>
      </c>
      <c r="H25" s="45">
        <f t="shared" si="3"/>
        <v>100.16951219512195</v>
      </c>
    </row>
    <row r="26" spans="1:8" ht="16.5" thickBot="1" x14ac:dyDescent="0.3">
      <c r="A26" s="6"/>
      <c r="B26" s="7"/>
      <c r="C26" s="36">
        <v>0</v>
      </c>
      <c r="D26" s="36">
        <v>0</v>
      </c>
      <c r="E26" s="36">
        <v>0</v>
      </c>
      <c r="F26" s="36">
        <v>0</v>
      </c>
      <c r="G26" s="45">
        <v>0</v>
      </c>
      <c r="H26" s="45">
        <v>0</v>
      </c>
    </row>
    <row r="27" spans="1:8" ht="16.5" thickBot="1" x14ac:dyDescent="0.3">
      <c r="A27" s="6"/>
      <c r="B27" s="7" t="s">
        <v>6</v>
      </c>
      <c r="C27" s="37">
        <f>SUM(C13:C26)</f>
        <v>1667032</v>
      </c>
      <c r="D27" s="37">
        <f>SUM(D13:D26)</f>
        <v>1460538</v>
      </c>
      <c r="E27" s="37">
        <f>SUM(E13:E26)</f>
        <v>850858</v>
      </c>
      <c r="F27" s="37">
        <f>SUM(F13:F26)</f>
        <v>829203</v>
      </c>
      <c r="G27" s="45">
        <f t="shared" si="4"/>
        <v>49.741276712144696</v>
      </c>
      <c r="H27" s="45">
        <f t="shared" si="3"/>
        <v>97.454921972879134</v>
      </c>
    </row>
    <row r="28" spans="1:8" ht="16.5" customHeight="1" thickBot="1" x14ac:dyDescent="0.3">
      <c r="A28" s="56" t="s">
        <v>7</v>
      </c>
      <c r="B28" s="58"/>
      <c r="C28" s="58"/>
      <c r="D28" s="58"/>
      <c r="E28" s="58"/>
      <c r="F28" s="58"/>
      <c r="G28" s="58"/>
      <c r="H28" s="57"/>
    </row>
    <row r="29" spans="1:8" ht="47.25" customHeight="1" thickBot="1" x14ac:dyDescent="0.3">
      <c r="A29" s="2" t="s">
        <v>3</v>
      </c>
      <c r="B29" s="3" t="s">
        <v>4</v>
      </c>
      <c r="C29" s="3" t="s">
        <v>10</v>
      </c>
      <c r="D29" s="3" t="s">
        <v>55</v>
      </c>
      <c r="E29" s="3" t="s">
        <v>56</v>
      </c>
      <c r="F29" s="3" t="s">
        <v>57</v>
      </c>
      <c r="G29" s="3" t="s">
        <v>59</v>
      </c>
      <c r="H29" s="3" t="s">
        <v>12</v>
      </c>
    </row>
    <row r="30" spans="1:8" ht="16.5" thickBot="1" x14ac:dyDescent="0.3">
      <c r="A30" s="4"/>
      <c r="B30" s="5">
        <v>1</v>
      </c>
      <c r="C30" s="5">
        <v>2</v>
      </c>
      <c r="D30" s="5">
        <v>3</v>
      </c>
      <c r="E30" s="5">
        <v>4</v>
      </c>
      <c r="F30" s="5">
        <v>5</v>
      </c>
      <c r="G30" s="5">
        <v>6</v>
      </c>
      <c r="H30" s="5">
        <v>7</v>
      </c>
    </row>
    <row r="31" spans="1:8" ht="16.5" thickBot="1" x14ac:dyDescent="0.3">
      <c r="A31" s="35">
        <v>312</v>
      </c>
      <c r="B31" s="34" t="s">
        <v>15</v>
      </c>
      <c r="C31" s="33">
        <v>1431</v>
      </c>
      <c r="D31" s="33">
        <v>1431</v>
      </c>
      <c r="E31" s="33">
        <v>2785</v>
      </c>
      <c r="F31" s="33">
        <v>947</v>
      </c>
      <c r="G31" s="52">
        <f>F31/C31*100</f>
        <v>66.17749825296994</v>
      </c>
      <c r="H31" s="52">
        <f>F31/E31*100</f>
        <v>34.003590664272892</v>
      </c>
    </row>
    <row r="32" spans="1:8" ht="16.5" thickBot="1" x14ac:dyDescent="0.3">
      <c r="A32" s="1">
        <v>321</v>
      </c>
      <c r="B32" s="27" t="s">
        <v>17</v>
      </c>
      <c r="C32" s="36">
        <v>0</v>
      </c>
      <c r="D32" s="36">
        <v>0</v>
      </c>
      <c r="E32" s="36">
        <v>0</v>
      </c>
      <c r="F32" s="36">
        <v>0</v>
      </c>
      <c r="G32" s="52">
        <v>0</v>
      </c>
      <c r="H32" s="45">
        <v>0</v>
      </c>
    </row>
    <row r="33" spans="1:8" ht="16.5" customHeight="1" thickBot="1" x14ac:dyDescent="0.3">
      <c r="A33" s="1">
        <v>322</v>
      </c>
      <c r="B33" s="27" t="s">
        <v>18</v>
      </c>
      <c r="C33" s="36">
        <v>444</v>
      </c>
      <c r="D33" s="36">
        <v>15000</v>
      </c>
      <c r="E33" s="36">
        <v>14368</v>
      </c>
      <c r="F33" s="36">
        <v>6558</v>
      </c>
      <c r="G33" s="52">
        <f t="shared" ref="G33:G41" si="5">F33/C33*100</f>
        <v>1477.0270270270271</v>
      </c>
      <c r="H33" s="45">
        <f t="shared" ref="H33:H41" si="6">F33/E33*100</f>
        <v>45.643095768374167</v>
      </c>
    </row>
    <row r="34" spans="1:8" ht="16.5" customHeight="1" thickBot="1" x14ac:dyDescent="0.3">
      <c r="A34" s="1">
        <v>323</v>
      </c>
      <c r="B34" s="28" t="s">
        <v>19</v>
      </c>
      <c r="C34" s="36">
        <v>17069</v>
      </c>
      <c r="D34" s="36">
        <v>116069</v>
      </c>
      <c r="E34" s="36">
        <v>44241</v>
      </c>
      <c r="F34" s="36">
        <v>18163</v>
      </c>
      <c r="G34" s="52">
        <f t="shared" si="5"/>
        <v>106.40927998125255</v>
      </c>
      <c r="H34" s="45">
        <f t="shared" si="6"/>
        <v>41.054677787572615</v>
      </c>
    </row>
    <row r="35" spans="1:8" ht="16.5" customHeight="1" thickBot="1" x14ac:dyDescent="0.3">
      <c r="A35" s="6">
        <v>324</v>
      </c>
      <c r="B35" s="28" t="s">
        <v>20</v>
      </c>
      <c r="C35" s="36">
        <v>0</v>
      </c>
      <c r="D35" s="36">
        <v>0</v>
      </c>
      <c r="E35" s="36">
        <v>0</v>
      </c>
      <c r="F35" s="36">
        <v>0</v>
      </c>
      <c r="G35" s="52">
        <v>0</v>
      </c>
      <c r="H35" s="45">
        <v>0</v>
      </c>
    </row>
    <row r="36" spans="1:8" ht="16.5" thickBot="1" x14ac:dyDescent="0.3">
      <c r="A36" s="6">
        <v>329</v>
      </c>
      <c r="B36" s="27" t="s">
        <v>21</v>
      </c>
      <c r="C36" s="36">
        <v>0</v>
      </c>
      <c r="D36" s="36">
        <v>6500</v>
      </c>
      <c r="E36" s="36">
        <v>9000</v>
      </c>
      <c r="F36" s="36">
        <v>0</v>
      </c>
      <c r="G36" s="52">
        <v>0</v>
      </c>
      <c r="H36" s="45">
        <f t="shared" si="6"/>
        <v>0</v>
      </c>
    </row>
    <row r="37" spans="1:8" ht="16.5" thickBot="1" x14ac:dyDescent="0.3">
      <c r="A37" s="6">
        <v>343</v>
      </c>
      <c r="B37" s="27" t="s">
        <v>22</v>
      </c>
      <c r="C37" s="36">
        <v>6450</v>
      </c>
      <c r="D37" s="36">
        <v>0</v>
      </c>
      <c r="E37" s="36">
        <v>0</v>
      </c>
      <c r="F37" s="36">
        <v>0</v>
      </c>
      <c r="G37" s="52">
        <f t="shared" si="5"/>
        <v>0</v>
      </c>
      <c r="H37" s="45">
        <v>0</v>
      </c>
    </row>
    <row r="38" spans="1:8" ht="16.5" thickBot="1" x14ac:dyDescent="0.3">
      <c r="A38" s="6">
        <v>422</v>
      </c>
      <c r="B38" s="27" t="s">
        <v>24</v>
      </c>
      <c r="C38" s="36">
        <v>3644</v>
      </c>
      <c r="D38" s="36">
        <v>32000</v>
      </c>
      <c r="E38" s="36">
        <v>13058</v>
      </c>
      <c r="F38" s="36">
        <v>3069</v>
      </c>
      <c r="G38" s="52">
        <f t="shared" si="5"/>
        <v>84.220636663007681</v>
      </c>
      <c r="H38" s="45">
        <v>0</v>
      </c>
    </row>
    <row r="39" spans="1:8" ht="32.25" thickBot="1" x14ac:dyDescent="0.3">
      <c r="A39" s="6">
        <v>424</v>
      </c>
      <c r="B39" s="28" t="s">
        <v>25</v>
      </c>
      <c r="C39" s="36">
        <v>19</v>
      </c>
      <c r="D39" s="36">
        <v>0</v>
      </c>
      <c r="E39" s="36">
        <v>0</v>
      </c>
      <c r="F39" s="36">
        <v>0</v>
      </c>
      <c r="G39" s="52">
        <f t="shared" si="5"/>
        <v>0</v>
      </c>
      <c r="H39" s="45">
        <v>0</v>
      </c>
    </row>
    <row r="40" spans="1:8" ht="18" customHeight="1" thickBot="1" x14ac:dyDescent="0.3">
      <c r="A40" s="6">
        <v>451</v>
      </c>
      <c r="B40" s="7" t="s">
        <v>37</v>
      </c>
      <c r="C40" s="36">
        <v>0</v>
      </c>
      <c r="D40" s="36">
        <v>0</v>
      </c>
      <c r="E40" s="36">
        <v>0</v>
      </c>
      <c r="F40" s="36">
        <v>0</v>
      </c>
      <c r="G40" s="52">
        <v>0</v>
      </c>
      <c r="H40" s="45">
        <v>0</v>
      </c>
    </row>
    <row r="41" spans="1:8" ht="16.5" thickBot="1" x14ac:dyDescent="0.3">
      <c r="A41" s="6"/>
      <c r="B41" s="7" t="s">
        <v>6</v>
      </c>
      <c r="C41" s="37">
        <f>SUM(C31:C40)</f>
        <v>29057</v>
      </c>
      <c r="D41" s="37">
        <f>SUM(D31:D40)</f>
        <v>171000</v>
      </c>
      <c r="E41" s="37">
        <f>SUM(E31:E40)</f>
        <v>83452</v>
      </c>
      <c r="F41" s="37">
        <f>SUM(F31:F40)</f>
        <v>28737</v>
      </c>
      <c r="G41" s="52">
        <f t="shared" si="5"/>
        <v>98.898716316206077</v>
      </c>
      <c r="H41" s="45">
        <f t="shared" si="6"/>
        <v>34.435364041604757</v>
      </c>
    </row>
    <row r="42" spans="1:8" ht="16.5" customHeight="1" thickBot="1" x14ac:dyDescent="0.3">
      <c r="A42" s="56" t="s">
        <v>8</v>
      </c>
      <c r="B42" s="58"/>
      <c r="C42" s="58"/>
      <c r="D42" s="58"/>
      <c r="E42" s="58"/>
      <c r="F42" s="58"/>
      <c r="G42" s="58"/>
      <c r="H42" s="57"/>
    </row>
    <row r="43" spans="1:8" ht="32.25" thickBot="1" x14ac:dyDescent="0.3">
      <c r="A43" s="2" t="s">
        <v>3</v>
      </c>
      <c r="B43" s="3" t="s">
        <v>4</v>
      </c>
      <c r="C43" s="3" t="s">
        <v>10</v>
      </c>
      <c r="D43" s="3" t="s">
        <v>55</v>
      </c>
      <c r="E43" s="3" t="s">
        <v>56</v>
      </c>
      <c r="F43" s="3" t="s">
        <v>57</v>
      </c>
      <c r="G43" s="3" t="s">
        <v>59</v>
      </c>
      <c r="H43" s="3" t="s">
        <v>12</v>
      </c>
    </row>
    <row r="44" spans="1:8" ht="16.5" thickBot="1" x14ac:dyDescent="0.3">
      <c r="A44" s="4"/>
      <c r="B44" s="5">
        <v>1</v>
      </c>
      <c r="C44" s="5">
        <v>2</v>
      </c>
      <c r="D44" s="5">
        <v>3</v>
      </c>
      <c r="E44" s="5">
        <v>4</v>
      </c>
      <c r="F44" s="5">
        <v>5</v>
      </c>
      <c r="G44" s="5">
        <v>6</v>
      </c>
      <c r="H44" s="5">
        <v>7</v>
      </c>
    </row>
    <row r="45" spans="1:8" ht="16.5" customHeight="1" thickBot="1" x14ac:dyDescent="0.3">
      <c r="A45" s="1">
        <v>311</v>
      </c>
      <c r="B45" s="27" t="s">
        <v>14</v>
      </c>
      <c r="C45" s="36">
        <v>0</v>
      </c>
      <c r="D45" s="36">
        <v>0</v>
      </c>
      <c r="E45" s="36">
        <v>0</v>
      </c>
      <c r="F45" s="36">
        <v>0</v>
      </c>
      <c r="G45" s="45">
        <v>0</v>
      </c>
      <c r="H45" s="45">
        <v>0</v>
      </c>
    </row>
    <row r="46" spans="1:8" ht="16.5" thickBot="1" x14ac:dyDescent="0.3">
      <c r="A46" s="1">
        <v>313</v>
      </c>
      <c r="B46" s="27" t="s">
        <v>16</v>
      </c>
      <c r="C46" s="36">
        <v>0</v>
      </c>
      <c r="D46" s="36">
        <v>0</v>
      </c>
      <c r="E46" s="36">
        <v>0</v>
      </c>
      <c r="F46" s="36">
        <v>0</v>
      </c>
      <c r="G46" s="45">
        <v>0</v>
      </c>
      <c r="H46" s="45">
        <v>0</v>
      </c>
    </row>
    <row r="47" spans="1:8" ht="16.5" thickBot="1" x14ac:dyDescent="0.3">
      <c r="A47" s="1">
        <v>322</v>
      </c>
      <c r="B47" s="27" t="s">
        <v>18</v>
      </c>
      <c r="C47" s="36">
        <v>188429</v>
      </c>
      <c r="D47" s="36">
        <v>250000</v>
      </c>
      <c r="E47" s="36">
        <v>247100</v>
      </c>
      <c r="F47" s="36">
        <v>208806</v>
      </c>
      <c r="G47" s="45">
        <f>F47/C47*100</f>
        <v>110.81415281087305</v>
      </c>
      <c r="H47" s="45">
        <f t="shared" ref="H47:H52" si="7">F47/E47*100</f>
        <v>84.502630513961961</v>
      </c>
    </row>
    <row r="48" spans="1:8" ht="16.5" thickBot="1" x14ac:dyDescent="0.3">
      <c r="A48" s="1">
        <v>323</v>
      </c>
      <c r="B48" s="28" t="s">
        <v>19</v>
      </c>
      <c r="C48" s="36">
        <v>4880</v>
      </c>
      <c r="D48" s="36">
        <v>10000</v>
      </c>
      <c r="E48" s="36">
        <v>0</v>
      </c>
      <c r="F48" s="36">
        <v>11683</v>
      </c>
      <c r="G48" s="45">
        <f t="shared" ref="G48:G52" si="8">F48/C48*100</f>
        <v>239.40573770491804</v>
      </c>
      <c r="H48" s="45">
        <v>0</v>
      </c>
    </row>
    <row r="49" spans="1:8" ht="16.5" thickBot="1" x14ac:dyDescent="0.3">
      <c r="A49" s="6">
        <v>329</v>
      </c>
      <c r="B49" s="27" t="s">
        <v>21</v>
      </c>
      <c r="C49" s="36">
        <v>33882</v>
      </c>
      <c r="D49" s="36">
        <v>35030</v>
      </c>
      <c r="E49" s="36">
        <v>12923</v>
      </c>
      <c r="F49" s="36">
        <v>15840</v>
      </c>
      <c r="G49" s="45">
        <f t="shared" si="8"/>
        <v>46.750486984239423</v>
      </c>
      <c r="H49" s="45">
        <f t="shared" si="7"/>
        <v>122.57215816760814</v>
      </c>
    </row>
    <row r="50" spans="1:8" ht="16.5" thickBot="1" x14ac:dyDescent="0.3">
      <c r="A50" s="6">
        <v>343</v>
      </c>
      <c r="B50" s="27" t="s">
        <v>22</v>
      </c>
      <c r="C50" s="36">
        <v>0</v>
      </c>
      <c r="D50" s="36">
        <v>0</v>
      </c>
      <c r="E50" s="36">
        <v>0</v>
      </c>
      <c r="F50" s="36">
        <v>0</v>
      </c>
      <c r="G50" s="45">
        <v>0</v>
      </c>
      <c r="H50" s="45">
        <v>0</v>
      </c>
    </row>
    <row r="51" spans="1:8" ht="16.5" thickBot="1" x14ac:dyDescent="0.3">
      <c r="A51" s="6">
        <v>372</v>
      </c>
      <c r="B51" s="7" t="s">
        <v>50</v>
      </c>
      <c r="C51" s="36">
        <v>0</v>
      </c>
      <c r="D51" s="36">
        <v>0</v>
      </c>
      <c r="E51" s="36">
        <v>0</v>
      </c>
      <c r="F51" s="36">
        <v>163</v>
      </c>
      <c r="G51" s="45">
        <v>0</v>
      </c>
      <c r="H51" s="45">
        <v>0</v>
      </c>
    </row>
    <row r="52" spans="1:8" ht="16.5" thickBot="1" x14ac:dyDescent="0.3">
      <c r="A52" s="6"/>
      <c r="B52" s="7" t="s">
        <v>6</v>
      </c>
      <c r="C52" s="37">
        <f>SUM(C45:C51)</f>
        <v>227191</v>
      </c>
      <c r="D52" s="37">
        <f>SUM(D45:D51)</f>
        <v>295030</v>
      </c>
      <c r="E52" s="37">
        <f>SUM(E45:E51)</f>
        <v>260023</v>
      </c>
      <c r="F52" s="37">
        <f>SUM(F45:F51)</f>
        <v>236492</v>
      </c>
      <c r="G52" s="45">
        <f t="shared" si="8"/>
        <v>104.09391217081662</v>
      </c>
      <c r="H52" s="45">
        <f t="shared" si="7"/>
        <v>90.950415924745116</v>
      </c>
    </row>
    <row r="53" spans="1:8" ht="16.5" customHeight="1" thickBot="1" x14ac:dyDescent="0.3">
      <c r="A53" s="56" t="s">
        <v>58</v>
      </c>
      <c r="B53" s="58"/>
      <c r="C53" s="58"/>
      <c r="D53" s="58"/>
      <c r="E53" s="58"/>
      <c r="F53" s="58"/>
      <c r="G53" s="58"/>
      <c r="H53" s="57"/>
    </row>
    <row r="54" spans="1:8" ht="32.25" thickBot="1" x14ac:dyDescent="0.3">
      <c r="A54" s="2" t="s">
        <v>3</v>
      </c>
      <c r="B54" s="3" t="s">
        <v>4</v>
      </c>
      <c r="C54" s="3" t="s">
        <v>10</v>
      </c>
      <c r="D54" s="3" t="s">
        <v>55</v>
      </c>
      <c r="E54" s="3" t="s">
        <v>56</v>
      </c>
      <c r="F54" s="3" t="s">
        <v>57</v>
      </c>
      <c r="G54" s="3" t="s">
        <v>59</v>
      </c>
      <c r="H54" s="3" t="s">
        <v>12</v>
      </c>
    </row>
    <row r="55" spans="1:8" ht="16.5" thickBot="1" x14ac:dyDescent="0.3">
      <c r="A55" s="4"/>
      <c r="B55" s="5">
        <v>1</v>
      </c>
      <c r="C55" s="5">
        <v>2</v>
      </c>
      <c r="D55" s="5">
        <v>3</v>
      </c>
      <c r="E55" s="5">
        <v>4</v>
      </c>
      <c r="F55" s="5">
        <v>5</v>
      </c>
      <c r="G55" s="5">
        <v>6</v>
      </c>
      <c r="H55" s="5">
        <v>7</v>
      </c>
    </row>
    <row r="56" spans="1:8" ht="16.5" thickBot="1" x14ac:dyDescent="0.3">
      <c r="A56" s="1">
        <v>311</v>
      </c>
      <c r="B56" s="27" t="s">
        <v>14</v>
      </c>
      <c r="C56" s="36">
        <v>6833497</v>
      </c>
      <c r="D56" s="36">
        <v>6810563</v>
      </c>
      <c r="E56" s="36">
        <v>7842875</v>
      </c>
      <c r="F56" s="36">
        <v>7820501</v>
      </c>
      <c r="G56" s="45">
        <f>F56/C56*100</f>
        <v>114.44361503341554</v>
      </c>
      <c r="H56" s="45">
        <f t="shared" ref="H56:H70" si="9">F56/E56*100</f>
        <v>99.71472196101557</v>
      </c>
    </row>
    <row r="57" spans="1:8" ht="16.5" thickBot="1" x14ac:dyDescent="0.3">
      <c r="A57" s="1">
        <v>312</v>
      </c>
      <c r="B57" s="27" t="s">
        <v>15</v>
      </c>
      <c r="C57" s="36">
        <v>368523</v>
      </c>
      <c r="D57" s="36">
        <v>370750</v>
      </c>
      <c r="E57" s="36">
        <v>319879</v>
      </c>
      <c r="F57" s="36">
        <v>310437</v>
      </c>
      <c r="G57" s="45">
        <f t="shared" ref="G57:G70" si="10">F57/C57*100</f>
        <v>84.238161525874915</v>
      </c>
      <c r="H57" s="45">
        <f t="shared" si="9"/>
        <v>97.048258872886308</v>
      </c>
    </row>
    <row r="58" spans="1:8" ht="16.5" thickBot="1" x14ac:dyDescent="0.3">
      <c r="A58" s="1">
        <v>313</v>
      </c>
      <c r="B58" s="27" t="s">
        <v>16</v>
      </c>
      <c r="C58" s="36">
        <v>1115997</v>
      </c>
      <c r="D58" s="36">
        <v>1090248</v>
      </c>
      <c r="E58" s="36">
        <v>1294514</v>
      </c>
      <c r="F58" s="36">
        <v>1287017</v>
      </c>
      <c r="G58" s="45">
        <f t="shared" si="10"/>
        <v>115.32441395451781</v>
      </c>
      <c r="H58" s="45">
        <f t="shared" si="9"/>
        <v>99.420863737279007</v>
      </c>
    </row>
    <row r="59" spans="1:8" ht="16.5" thickBot="1" x14ac:dyDescent="0.3">
      <c r="A59" s="1">
        <v>321</v>
      </c>
      <c r="B59" s="27" t="s">
        <v>17</v>
      </c>
      <c r="C59" s="36">
        <v>333796</v>
      </c>
      <c r="D59" s="36">
        <v>369110</v>
      </c>
      <c r="E59" s="36">
        <v>434776</v>
      </c>
      <c r="F59" s="36">
        <v>442761</v>
      </c>
      <c r="G59" s="45">
        <f t="shared" si="10"/>
        <v>132.6441898644681</v>
      </c>
      <c r="H59" s="45">
        <f t="shared" si="9"/>
        <v>101.83657791598432</v>
      </c>
    </row>
    <row r="60" spans="1:8" ht="16.5" thickBot="1" x14ac:dyDescent="0.3">
      <c r="A60" s="1">
        <v>322</v>
      </c>
      <c r="B60" s="27" t="s">
        <v>18</v>
      </c>
      <c r="C60" s="36">
        <v>54459</v>
      </c>
      <c r="D60" s="36">
        <v>22000</v>
      </c>
      <c r="E60" s="36">
        <v>21000</v>
      </c>
      <c r="F60" s="36">
        <v>26000</v>
      </c>
      <c r="G60" s="45">
        <f t="shared" si="10"/>
        <v>47.742338272829102</v>
      </c>
      <c r="H60" s="45">
        <f t="shared" si="9"/>
        <v>123.80952380952381</v>
      </c>
    </row>
    <row r="61" spans="1:8" ht="16.5" thickBot="1" x14ac:dyDescent="0.3">
      <c r="A61" s="1">
        <v>323</v>
      </c>
      <c r="B61" s="28" t="s">
        <v>19</v>
      </c>
      <c r="C61" s="36">
        <v>117567</v>
      </c>
      <c r="D61" s="36">
        <v>18806</v>
      </c>
      <c r="E61" s="36">
        <v>61210</v>
      </c>
      <c r="F61" s="36">
        <v>61990</v>
      </c>
      <c r="G61" s="45">
        <f t="shared" si="10"/>
        <v>52.727380982758767</v>
      </c>
      <c r="H61" s="45">
        <f t="shared" si="9"/>
        <v>101.27430158470838</v>
      </c>
    </row>
    <row r="62" spans="1:8" ht="32.25" thickBot="1" x14ac:dyDescent="0.3">
      <c r="A62" s="6">
        <v>324</v>
      </c>
      <c r="B62" s="28" t="s">
        <v>20</v>
      </c>
      <c r="C62" s="36">
        <v>0</v>
      </c>
      <c r="D62" s="36">
        <v>0</v>
      </c>
      <c r="E62" s="36">
        <v>0</v>
      </c>
      <c r="F62" s="36">
        <v>0</v>
      </c>
      <c r="G62" s="45">
        <v>0</v>
      </c>
      <c r="H62" s="45">
        <v>0</v>
      </c>
    </row>
    <row r="63" spans="1:8" ht="16.5" thickBot="1" x14ac:dyDescent="0.3">
      <c r="A63" s="6">
        <v>329</v>
      </c>
      <c r="B63" s="27" t="s">
        <v>21</v>
      </c>
      <c r="C63" s="36">
        <v>24116</v>
      </c>
      <c r="D63" s="36">
        <v>0</v>
      </c>
      <c r="E63" s="36">
        <v>55985</v>
      </c>
      <c r="F63" s="36">
        <v>73047</v>
      </c>
      <c r="G63" s="45">
        <f t="shared" si="10"/>
        <v>302.89849062862828</v>
      </c>
      <c r="H63" s="45">
        <f t="shared" si="9"/>
        <v>130.47602036259713</v>
      </c>
    </row>
    <row r="64" spans="1:8" ht="16.5" thickBot="1" x14ac:dyDescent="0.3">
      <c r="A64" s="6">
        <v>343</v>
      </c>
      <c r="B64" s="27" t="s">
        <v>22</v>
      </c>
      <c r="C64" s="36">
        <v>0</v>
      </c>
      <c r="D64" s="36">
        <v>0</v>
      </c>
      <c r="E64" s="36">
        <v>20700</v>
      </c>
      <c r="F64" s="36">
        <v>35148</v>
      </c>
      <c r="G64" s="45">
        <v>0</v>
      </c>
      <c r="H64" s="45">
        <f t="shared" si="9"/>
        <v>169.79710144927535</v>
      </c>
    </row>
    <row r="65" spans="1:8" ht="16.5" thickBot="1" x14ac:dyDescent="0.3">
      <c r="A65" s="6">
        <v>372</v>
      </c>
      <c r="B65" s="28" t="s">
        <v>38</v>
      </c>
      <c r="C65" s="36">
        <v>262622</v>
      </c>
      <c r="D65" s="36">
        <v>260000</v>
      </c>
      <c r="E65" s="36">
        <v>290726</v>
      </c>
      <c r="F65" s="36">
        <v>292988</v>
      </c>
      <c r="G65" s="45">
        <f t="shared" si="10"/>
        <v>111.5626261318549</v>
      </c>
      <c r="H65" s="45">
        <f t="shared" si="9"/>
        <v>100.77805218659495</v>
      </c>
    </row>
    <row r="66" spans="1:8" ht="16.5" thickBot="1" x14ac:dyDescent="0.3">
      <c r="A66" s="6">
        <v>422</v>
      </c>
      <c r="B66" s="27" t="s">
        <v>24</v>
      </c>
      <c r="C66" s="36">
        <v>96463</v>
      </c>
      <c r="D66" s="36">
        <v>0</v>
      </c>
      <c r="E66" s="36">
        <v>50000</v>
      </c>
      <c r="F66" s="36">
        <v>50000</v>
      </c>
      <c r="G66" s="45">
        <f t="shared" si="10"/>
        <v>51.8333454277806</v>
      </c>
      <c r="H66" s="45">
        <f t="shared" si="9"/>
        <v>100</v>
      </c>
    </row>
    <row r="67" spans="1:8" ht="32.25" thickBot="1" x14ac:dyDescent="0.3">
      <c r="A67" s="6">
        <v>424</v>
      </c>
      <c r="B67" s="28" t="s">
        <v>25</v>
      </c>
      <c r="C67" s="36">
        <v>99902</v>
      </c>
      <c r="D67" s="36">
        <v>100000</v>
      </c>
      <c r="E67" s="36">
        <v>45246</v>
      </c>
      <c r="F67" s="36">
        <v>52571</v>
      </c>
      <c r="G67" s="45">
        <f t="shared" si="10"/>
        <v>52.622570118716339</v>
      </c>
      <c r="H67" s="45">
        <f t="shared" si="9"/>
        <v>116.18927640012377</v>
      </c>
    </row>
    <row r="68" spans="1:8" ht="16.5" thickBot="1" x14ac:dyDescent="0.3">
      <c r="A68" s="6">
        <v>451</v>
      </c>
      <c r="B68" s="7" t="s">
        <v>37</v>
      </c>
      <c r="C68" s="36">
        <v>0</v>
      </c>
      <c r="D68" s="36">
        <v>0</v>
      </c>
      <c r="E68" s="36">
        <v>0</v>
      </c>
      <c r="F68" s="36">
        <v>0</v>
      </c>
      <c r="G68" s="45">
        <v>0</v>
      </c>
      <c r="H68" s="45">
        <v>0</v>
      </c>
    </row>
    <row r="69" spans="1:8" ht="16.5" thickBot="1" x14ac:dyDescent="0.3">
      <c r="A69" s="6">
        <v>922</v>
      </c>
      <c r="B69" s="7" t="s">
        <v>52</v>
      </c>
      <c r="C69" s="36">
        <v>0</v>
      </c>
      <c r="D69" s="36">
        <v>0</v>
      </c>
      <c r="E69" s="36">
        <v>0</v>
      </c>
      <c r="F69" s="36">
        <v>0</v>
      </c>
      <c r="G69" s="45">
        <v>0</v>
      </c>
      <c r="H69" s="45">
        <v>0</v>
      </c>
    </row>
    <row r="70" spans="1:8" ht="16.5" thickBot="1" x14ac:dyDescent="0.3">
      <c r="A70" s="6"/>
      <c r="B70" s="7" t="s">
        <v>6</v>
      </c>
      <c r="C70" s="37">
        <f>SUM(C56:C69)</f>
        <v>9306942</v>
      </c>
      <c r="D70" s="37">
        <f>SUM(D56:D69)</f>
        <v>9041477</v>
      </c>
      <c r="E70" s="37">
        <f>SUM(E56:E69)</f>
        <v>10436911</v>
      </c>
      <c r="F70" s="37">
        <f>SUM(F56:F69)</f>
        <v>10452460</v>
      </c>
      <c r="G70" s="45">
        <f t="shared" si="10"/>
        <v>112.30821036598273</v>
      </c>
      <c r="H70" s="45">
        <f t="shared" si="9"/>
        <v>100.14898086224937</v>
      </c>
    </row>
    <row r="71" spans="1:8" ht="16.5" customHeight="1" thickBot="1" x14ac:dyDescent="0.3">
      <c r="A71" s="56" t="s">
        <v>13</v>
      </c>
      <c r="B71" s="58"/>
      <c r="C71" s="58"/>
      <c r="D71" s="58"/>
      <c r="E71" s="58"/>
      <c r="F71" s="58"/>
      <c r="G71" s="58"/>
      <c r="H71" s="57"/>
    </row>
    <row r="72" spans="1:8" ht="32.25" thickBot="1" x14ac:dyDescent="0.3">
      <c r="A72" s="2" t="s">
        <v>3</v>
      </c>
      <c r="B72" s="3" t="s">
        <v>4</v>
      </c>
      <c r="C72" s="3" t="s">
        <v>10</v>
      </c>
      <c r="D72" s="3" t="s">
        <v>55</v>
      </c>
      <c r="E72" s="3" t="s">
        <v>56</v>
      </c>
      <c r="F72" s="3" t="s">
        <v>57</v>
      </c>
      <c r="G72" s="3" t="s">
        <v>59</v>
      </c>
      <c r="H72" s="3" t="s">
        <v>12</v>
      </c>
    </row>
    <row r="73" spans="1:8" ht="16.5" thickBot="1" x14ac:dyDescent="0.3">
      <c r="A73" s="4"/>
      <c r="B73" s="5">
        <v>1</v>
      </c>
      <c r="C73" s="5">
        <v>2</v>
      </c>
      <c r="D73" s="5">
        <v>3</v>
      </c>
      <c r="E73" s="5">
        <v>4</v>
      </c>
      <c r="F73" s="5">
        <v>5</v>
      </c>
      <c r="G73" s="5">
        <v>6</v>
      </c>
      <c r="H73" s="5">
        <v>7</v>
      </c>
    </row>
    <row r="74" spans="1:8" ht="16.5" thickBot="1" x14ac:dyDescent="0.3">
      <c r="A74" s="1">
        <v>321</v>
      </c>
      <c r="B74" s="27" t="s">
        <v>17</v>
      </c>
      <c r="C74" s="36">
        <v>0</v>
      </c>
      <c r="D74" s="36">
        <v>0</v>
      </c>
      <c r="E74" s="14">
        <v>0</v>
      </c>
      <c r="F74" s="36">
        <v>0</v>
      </c>
      <c r="G74" s="45">
        <v>0</v>
      </c>
      <c r="H74" s="45">
        <v>0</v>
      </c>
    </row>
    <row r="75" spans="1:8" ht="16.5" thickBot="1" x14ac:dyDescent="0.3">
      <c r="A75" s="1">
        <v>322</v>
      </c>
      <c r="B75" s="27" t="s">
        <v>18</v>
      </c>
      <c r="C75" s="36">
        <v>2872</v>
      </c>
      <c r="D75" s="36">
        <v>0</v>
      </c>
      <c r="E75" s="14">
        <v>0</v>
      </c>
      <c r="F75" s="36">
        <v>44063</v>
      </c>
      <c r="G75" s="45">
        <f t="shared" ref="G75:G80" si="11">F75/C75*100</f>
        <v>1534.2270194986072</v>
      </c>
      <c r="H75" s="45">
        <v>0</v>
      </c>
    </row>
    <row r="76" spans="1:8" ht="16.5" thickBot="1" x14ac:dyDescent="0.3">
      <c r="A76" s="1">
        <v>323</v>
      </c>
      <c r="B76" s="28" t="s">
        <v>19</v>
      </c>
      <c r="C76" s="36">
        <v>57</v>
      </c>
      <c r="D76" s="36">
        <v>0</v>
      </c>
      <c r="E76" s="14">
        <v>0</v>
      </c>
      <c r="F76" s="36">
        <v>0</v>
      </c>
      <c r="G76" s="45">
        <f t="shared" si="11"/>
        <v>0</v>
      </c>
      <c r="H76" s="45">
        <v>0</v>
      </c>
    </row>
    <row r="77" spans="1:8" ht="32.25" thickBot="1" x14ac:dyDescent="0.3">
      <c r="A77" s="6">
        <v>324</v>
      </c>
      <c r="B77" s="28" t="s">
        <v>20</v>
      </c>
      <c r="C77" s="36">
        <v>0</v>
      </c>
      <c r="D77" s="36">
        <v>0</v>
      </c>
      <c r="E77" s="14">
        <v>0</v>
      </c>
      <c r="F77" s="36">
        <v>0</v>
      </c>
      <c r="G77" s="45">
        <v>0</v>
      </c>
      <c r="H77" s="45">
        <v>0</v>
      </c>
    </row>
    <row r="78" spans="1:8" ht="16.5" thickBot="1" x14ac:dyDescent="0.3">
      <c r="A78" s="6">
        <v>329</v>
      </c>
      <c r="B78" s="27" t="s">
        <v>21</v>
      </c>
      <c r="C78" s="36">
        <v>1023</v>
      </c>
      <c r="D78" s="36">
        <v>10000</v>
      </c>
      <c r="E78" s="36">
        <v>0</v>
      </c>
      <c r="F78" s="36">
        <v>0</v>
      </c>
      <c r="G78" s="45">
        <f t="shared" si="11"/>
        <v>0</v>
      </c>
      <c r="H78" s="45">
        <v>0</v>
      </c>
    </row>
    <row r="79" spans="1:8" ht="16.5" thickBot="1" x14ac:dyDescent="0.3">
      <c r="A79" s="6">
        <v>421</v>
      </c>
      <c r="B79" s="27" t="s">
        <v>23</v>
      </c>
      <c r="C79" s="36">
        <v>0</v>
      </c>
      <c r="D79" s="36">
        <v>0</v>
      </c>
      <c r="E79" s="36">
        <v>0</v>
      </c>
      <c r="F79" s="36">
        <v>0</v>
      </c>
      <c r="G79" s="45">
        <v>0</v>
      </c>
      <c r="H79" s="45">
        <v>0</v>
      </c>
    </row>
    <row r="80" spans="1:8" ht="16.5" thickBot="1" x14ac:dyDescent="0.3">
      <c r="A80" s="6">
        <v>422</v>
      </c>
      <c r="B80" s="27" t="s">
        <v>24</v>
      </c>
      <c r="C80" s="36">
        <v>1483</v>
      </c>
      <c r="D80" s="36">
        <v>0</v>
      </c>
      <c r="E80" s="36">
        <v>0</v>
      </c>
      <c r="F80" s="36">
        <v>3000</v>
      </c>
      <c r="G80" s="45">
        <f t="shared" si="11"/>
        <v>202.29265003371543</v>
      </c>
      <c r="H80" s="45">
        <v>0</v>
      </c>
    </row>
    <row r="81" spans="1:8" ht="32.25" thickBot="1" x14ac:dyDescent="0.3">
      <c r="A81" s="6">
        <v>424</v>
      </c>
      <c r="B81" s="28" t="s">
        <v>25</v>
      </c>
      <c r="C81" s="36">
        <v>0</v>
      </c>
      <c r="D81" s="36">
        <v>0</v>
      </c>
      <c r="E81" s="36">
        <v>0</v>
      </c>
      <c r="F81" s="36">
        <v>0</v>
      </c>
      <c r="G81" s="45">
        <v>0</v>
      </c>
      <c r="H81" s="45">
        <v>0</v>
      </c>
    </row>
    <row r="82" spans="1:8" ht="16.5" thickBot="1" x14ac:dyDescent="0.3">
      <c r="A82" s="6"/>
      <c r="B82" s="7"/>
      <c r="C82" s="36">
        <v>0</v>
      </c>
      <c r="D82" s="36">
        <v>0</v>
      </c>
      <c r="E82" s="36">
        <v>0</v>
      </c>
      <c r="F82" s="36">
        <v>0</v>
      </c>
      <c r="G82" s="45">
        <v>0</v>
      </c>
      <c r="H82" s="45">
        <v>0</v>
      </c>
    </row>
    <row r="83" spans="1:8" ht="16.5" thickBot="1" x14ac:dyDescent="0.3">
      <c r="A83" s="6"/>
      <c r="B83" s="7"/>
      <c r="C83" s="36">
        <v>0</v>
      </c>
      <c r="D83" s="36">
        <v>0</v>
      </c>
      <c r="E83" s="36">
        <v>0</v>
      </c>
      <c r="F83" s="36">
        <v>0</v>
      </c>
      <c r="G83" s="45">
        <v>0</v>
      </c>
      <c r="H83" s="45">
        <v>0</v>
      </c>
    </row>
    <row r="84" spans="1:8" ht="16.5" thickBot="1" x14ac:dyDescent="0.3">
      <c r="A84" s="6"/>
      <c r="B84" s="7" t="s">
        <v>6</v>
      </c>
      <c r="C84" s="37">
        <f>SUM(C74:C83)</f>
        <v>5435</v>
      </c>
      <c r="D84" s="37">
        <f>SUM(D74:D83)</f>
        <v>10000</v>
      </c>
      <c r="E84" s="37">
        <f>SUM(E74:E83)</f>
        <v>0</v>
      </c>
      <c r="F84" s="37">
        <f>SUM(F74:F83)</f>
        <v>47063</v>
      </c>
      <c r="G84" s="45">
        <f t="shared" ref="G84" si="12">F84/D84*100</f>
        <v>470.63</v>
      </c>
      <c r="H84" s="45">
        <v>0</v>
      </c>
    </row>
    <row r="85" spans="1:8" ht="16.5" thickBot="1" x14ac:dyDescent="0.3">
      <c r="A85" s="56" t="s">
        <v>49</v>
      </c>
      <c r="B85" s="58"/>
      <c r="C85" s="58"/>
      <c r="D85" s="58"/>
      <c r="E85" s="58"/>
      <c r="F85" s="58"/>
      <c r="G85" s="58"/>
      <c r="H85" s="57"/>
    </row>
    <row r="86" spans="1:8" ht="32.25" thickBot="1" x14ac:dyDescent="0.3">
      <c r="A86" s="2" t="s">
        <v>3</v>
      </c>
      <c r="B86" s="3" t="s">
        <v>4</v>
      </c>
      <c r="C86" s="3" t="s">
        <v>10</v>
      </c>
      <c r="D86" s="3" t="s">
        <v>55</v>
      </c>
      <c r="E86" s="3" t="s">
        <v>56</v>
      </c>
      <c r="F86" s="3" t="s">
        <v>57</v>
      </c>
      <c r="G86" s="3" t="s">
        <v>59</v>
      </c>
      <c r="H86" s="3" t="s">
        <v>12</v>
      </c>
    </row>
    <row r="87" spans="1:8" ht="16.5" thickBot="1" x14ac:dyDescent="0.3">
      <c r="A87" s="4"/>
      <c r="B87" s="5">
        <v>1</v>
      </c>
      <c r="C87" s="5">
        <v>2</v>
      </c>
      <c r="D87" s="5">
        <v>3</v>
      </c>
      <c r="E87" s="5">
        <v>4</v>
      </c>
      <c r="F87" s="5">
        <v>5</v>
      </c>
      <c r="G87" s="5">
        <v>6</v>
      </c>
      <c r="H87" s="5">
        <v>7</v>
      </c>
    </row>
    <row r="88" spans="1:8" ht="16.5" thickBot="1" x14ac:dyDescent="0.3">
      <c r="A88" s="38">
        <v>321</v>
      </c>
      <c r="B88" s="34" t="s">
        <v>17</v>
      </c>
      <c r="C88" s="33">
        <v>20806</v>
      </c>
      <c r="D88" s="33">
        <v>0</v>
      </c>
      <c r="E88" s="33">
        <v>26960</v>
      </c>
      <c r="F88" s="33">
        <v>16145</v>
      </c>
      <c r="G88" s="46">
        <f>F88/C88*100</f>
        <v>77.597808324521779</v>
      </c>
      <c r="H88" s="47">
        <f>F88/E88*100</f>
        <v>59.88501483679525</v>
      </c>
    </row>
    <row r="89" spans="1:8" ht="16.5" thickBot="1" x14ac:dyDescent="0.3">
      <c r="A89" s="38">
        <v>322</v>
      </c>
      <c r="B89" s="34" t="s">
        <v>18</v>
      </c>
      <c r="C89" s="33">
        <v>50</v>
      </c>
      <c r="D89" s="33">
        <v>0</v>
      </c>
      <c r="E89" s="33">
        <v>4040</v>
      </c>
      <c r="F89" s="33">
        <v>3269</v>
      </c>
      <c r="G89" s="46">
        <f t="shared" ref="G89:G96" si="13">F89/C89*100</f>
        <v>6538</v>
      </c>
      <c r="H89" s="47">
        <f t="shared" ref="H89:H91" si="14">F89/E89*100</f>
        <v>80.915841584158414</v>
      </c>
    </row>
    <row r="90" spans="1:8" ht="16.5" thickBot="1" x14ac:dyDescent="0.3">
      <c r="A90" s="38">
        <v>323</v>
      </c>
      <c r="B90" s="34" t="s">
        <v>19</v>
      </c>
      <c r="C90" s="33">
        <v>644</v>
      </c>
      <c r="D90" s="33"/>
      <c r="E90" s="33">
        <v>0</v>
      </c>
      <c r="F90" s="33">
        <v>1265</v>
      </c>
      <c r="G90" s="46">
        <f t="shared" si="13"/>
        <v>196.42857142857142</v>
      </c>
      <c r="H90" s="47">
        <v>0</v>
      </c>
    </row>
    <row r="91" spans="1:8" ht="16.5" thickBot="1" x14ac:dyDescent="0.3">
      <c r="A91" s="38">
        <v>329</v>
      </c>
      <c r="B91" s="34" t="s">
        <v>21</v>
      </c>
      <c r="C91" s="33">
        <v>0</v>
      </c>
      <c r="D91" s="33">
        <v>235298</v>
      </c>
      <c r="E91" s="33">
        <v>194320</v>
      </c>
      <c r="F91" s="33">
        <v>15211</v>
      </c>
      <c r="G91" s="46">
        <v>0</v>
      </c>
      <c r="H91" s="47">
        <f t="shared" si="14"/>
        <v>7.8278097982708932</v>
      </c>
    </row>
    <row r="92" spans="1:8" ht="16.5" thickBot="1" x14ac:dyDescent="0.3">
      <c r="A92" s="38">
        <v>343</v>
      </c>
      <c r="B92" s="34" t="s">
        <v>22</v>
      </c>
      <c r="C92" s="33">
        <v>0</v>
      </c>
      <c r="D92" s="33"/>
      <c r="E92" s="33"/>
      <c r="F92" s="33"/>
      <c r="G92" s="46">
        <v>0</v>
      </c>
      <c r="H92" s="47">
        <v>0</v>
      </c>
    </row>
    <row r="93" spans="1:8" ht="16.5" thickBot="1" x14ac:dyDescent="0.3">
      <c r="A93" s="38">
        <v>422</v>
      </c>
      <c r="B93" s="34" t="s">
        <v>24</v>
      </c>
      <c r="C93" s="33">
        <v>0</v>
      </c>
      <c r="D93" s="33"/>
      <c r="E93" s="33"/>
      <c r="F93" s="33">
        <v>14816</v>
      </c>
      <c r="G93" s="46">
        <v>0</v>
      </c>
      <c r="H93" s="47">
        <v>0</v>
      </c>
    </row>
    <row r="94" spans="1:8" ht="16.5" thickBot="1" x14ac:dyDescent="0.3">
      <c r="A94" s="38"/>
      <c r="B94" s="34"/>
      <c r="C94" s="33"/>
      <c r="D94" s="33"/>
      <c r="E94" s="33"/>
      <c r="F94" s="33"/>
      <c r="G94" s="46">
        <v>0</v>
      </c>
      <c r="H94" s="47">
        <v>0</v>
      </c>
    </row>
    <row r="95" spans="1:8" ht="16.5" thickBot="1" x14ac:dyDescent="0.3">
      <c r="A95" s="38"/>
      <c r="B95" s="34"/>
      <c r="C95" s="33"/>
      <c r="D95" s="33"/>
      <c r="E95" s="33"/>
      <c r="F95" s="33"/>
      <c r="G95" s="46">
        <v>0</v>
      </c>
      <c r="H95" s="47">
        <v>0</v>
      </c>
    </row>
    <row r="96" spans="1:8" ht="16.5" thickBot="1" x14ac:dyDescent="0.3">
      <c r="A96" s="6"/>
      <c r="B96" s="27" t="s">
        <v>6</v>
      </c>
      <c r="C96" s="37">
        <f>SUM(C88:C95)</f>
        <v>21500</v>
      </c>
      <c r="D96" s="42">
        <f>SUM(D88:D95)</f>
        <v>235298</v>
      </c>
      <c r="E96" s="42">
        <f>SUM(E88:E95)</f>
        <v>225320</v>
      </c>
      <c r="F96" s="42">
        <f>SUM(F88:F95)</f>
        <v>50706</v>
      </c>
      <c r="G96" s="46">
        <f t="shared" si="13"/>
        <v>235.84186046511627</v>
      </c>
      <c r="H96" s="45">
        <f t="shared" ref="H96" si="15">F96/E96*100</f>
        <v>22.503994319190486</v>
      </c>
    </row>
    <row r="97" spans="1:8" ht="16.5" thickBot="1" x14ac:dyDescent="0.3">
      <c r="A97" s="56" t="s">
        <v>35</v>
      </c>
      <c r="B97" s="58"/>
      <c r="C97" s="58"/>
      <c r="D97" s="58"/>
      <c r="E97" s="58"/>
      <c r="F97" s="58"/>
      <c r="G97" s="58"/>
      <c r="H97" s="57"/>
    </row>
    <row r="98" spans="1:8" ht="32.25" thickBot="1" x14ac:dyDescent="0.3">
      <c r="A98" s="2" t="s">
        <v>3</v>
      </c>
      <c r="B98" s="3" t="s">
        <v>4</v>
      </c>
      <c r="C98" s="3" t="s">
        <v>10</v>
      </c>
      <c r="D98" s="3" t="s">
        <v>55</v>
      </c>
      <c r="E98" s="3" t="s">
        <v>56</v>
      </c>
      <c r="F98" s="3" t="s">
        <v>57</v>
      </c>
      <c r="G98" s="3" t="s">
        <v>59</v>
      </c>
      <c r="H98" s="3" t="s">
        <v>12</v>
      </c>
    </row>
    <row r="99" spans="1:8" ht="16.5" thickBot="1" x14ac:dyDescent="0.3">
      <c r="A99" s="4"/>
      <c r="B99" s="5">
        <v>1</v>
      </c>
      <c r="C99" s="5">
        <v>2</v>
      </c>
      <c r="D99" s="5">
        <v>3</v>
      </c>
      <c r="E99" s="5">
        <v>4</v>
      </c>
      <c r="F99" s="5">
        <v>5</v>
      </c>
      <c r="G99" s="5">
        <v>6</v>
      </c>
      <c r="H99" s="5">
        <v>7</v>
      </c>
    </row>
    <row r="100" spans="1:8" ht="16.5" thickBot="1" x14ac:dyDescent="0.3">
      <c r="A100" s="38">
        <v>422</v>
      </c>
      <c r="B100" s="34" t="s">
        <v>24</v>
      </c>
      <c r="C100" s="5"/>
      <c r="D100" s="51">
        <v>6000</v>
      </c>
      <c r="E100" s="33">
        <v>6400</v>
      </c>
      <c r="F100" s="44">
        <v>0</v>
      </c>
      <c r="G100" s="48">
        <v>0</v>
      </c>
      <c r="H100" s="48">
        <v>0</v>
      </c>
    </row>
    <row r="101" spans="1:8" ht="16.5" thickBot="1" x14ac:dyDescent="0.3">
      <c r="A101" s="38">
        <v>451</v>
      </c>
      <c r="B101" s="34" t="s">
        <v>51</v>
      </c>
      <c r="C101" s="5"/>
      <c r="D101" s="33">
        <v>0</v>
      </c>
      <c r="E101" s="33"/>
      <c r="F101" s="43"/>
      <c r="G101" s="49"/>
      <c r="H101" s="49"/>
    </row>
    <row r="102" spans="1:8" ht="16.5" thickBot="1" x14ac:dyDescent="0.3">
      <c r="A102" s="6"/>
      <c r="B102" s="27" t="s">
        <v>6</v>
      </c>
      <c r="C102" s="15">
        <f>C100+C101</f>
        <v>0</v>
      </c>
      <c r="D102" s="37">
        <f>D100+D101</f>
        <v>6000</v>
      </c>
      <c r="E102" s="42">
        <f>E100+E101</f>
        <v>6400</v>
      </c>
      <c r="F102" s="15">
        <f>F100+F101</f>
        <v>0</v>
      </c>
      <c r="G102" s="45">
        <f>G100+G101</f>
        <v>0</v>
      </c>
      <c r="H102" s="45">
        <f t="shared" ref="H102" si="16">F102/E102*100</f>
        <v>0</v>
      </c>
    </row>
    <row r="103" spans="1:8" ht="15.75" x14ac:dyDescent="0.25">
      <c r="A103" s="20"/>
      <c r="B103" s="20"/>
      <c r="C103" s="21"/>
      <c r="D103" s="21"/>
      <c r="E103" s="21"/>
      <c r="F103" s="21"/>
      <c r="G103" s="20"/>
      <c r="H103" s="20"/>
    </row>
    <row r="104" spans="1:8" ht="15.75" x14ac:dyDescent="0.25">
      <c r="A104" s="17"/>
      <c r="B104" s="20" t="s">
        <v>54</v>
      </c>
      <c r="C104" s="21"/>
      <c r="D104" s="21"/>
      <c r="E104" s="21"/>
      <c r="F104" s="21" t="s">
        <v>40</v>
      </c>
      <c r="G104" s="20"/>
      <c r="H104" s="20"/>
    </row>
    <row r="105" spans="1:8" ht="15.75" x14ac:dyDescent="0.25">
      <c r="A105" s="20"/>
      <c r="B105" s="20"/>
      <c r="C105" s="21"/>
      <c r="D105" s="21"/>
      <c r="E105" s="21"/>
      <c r="F105" s="21" t="s">
        <v>45</v>
      </c>
      <c r="G105" s="20"/>
      <c r="H105" s="20"/>
    </row>
    <row r="106" spans="1:8" ht="15.75" x14ac:dyDescent="0.25">
      <c r="A106" s="17"/>
      <c r="B106" s="20"/>
      <c r="C106" s="21"/>
      <c r="D106" s="21"/>
      <c r="E106" s="21"/>
      <c r="F106" s="21"/>
      <c r="G106" s="20"/>
      <c r="H106" s="20"/>
    </row>
    <row r="107" spans="1:8" ht="15.75" x14ac:dyDescent="0.25">
      <c r="A107" s="20"/>
      <c r="B107" s="20"/>
      <c r="C107" s="21"/>
      <c r="D107" s="21"/>
      <c r="E107" s="21"/>
      <c r="F107" s="21"/>
      <c r="G107" s="20"/>
      <c r="H107" s="20"/>
    </row>
    <row r="108" spans="1:8" ht="15.75" x14ac:dyDescent="0.25">
      <c r="A108" s="20"/>
      <c r="B108" s="20"/>
      <c r="C108" s="21"/>
      <c r="D108" s="21"/>
      <c r="E108" s="21"/>
      <c r="F108" s="21"/>
      <c r="G108" s="20"/>
      <c r="H108" s="20"/>
    </row>
    <row r="109" spans="1:8" ht="15.75" x14ac:dyDescent="0.25">
      <c r="A109" s="20"/>
      <c r="B109" s="20"/>
      <c r="C109" s="21"/>
      <c r="D109" s="21"/>
      <c r="E109" s="21"/>
      <c r="F109" s="21"/>
      <c r="G109" s="20"/>
      <c r="H109" s="20"/>
    </row>
    <row r="110" spans="1:8" ht="15.75" x14ac:dyDescent="0.25">
      <c r="A110" s="20"/>
      <c r="B110" s="20"/>
      <c r="C110" s="21"/>
      <c r="D110" s="21"/>
      <c r="E110" s="21"/>
      <c r="F110" s="21"/>
      <c r="G110" s="20"/>
      <c r="H110" s="20"/>
    </row>
    <row r="111" spans="1:8" ht="15.75" x14ac:dyDescent="0.25">
      <c r="A111" s="20"/>
      <c r="B111" s="20"/>
      <c r="C111" s="21"/>
      <c r="D111" s="21"/>
      <c r="E111" s="21"/>
      <c r="F111" s="21"/>
      <c r="G111" s="20"/>
      <c r="H111" s="20"/>
    </row>
    <row r="112" spans="1:8" ht="15.75" x14ac:dyDescent="0.25">
      <c r="A112" s="20"/>
      <c r="B112" s="20"/>
      <c r="C112" s="21"/>
      <c r="D112" s="21"/>
      <c r="E112" s="21"/>
      <c r="F112" s="21"/>
      <c r="G112" s="20"/>
      <c r="H112" s="20"/>
    </row>
    <row r="113" spans="1:8" ht="15.75" x14ac:dyDescent="0.25">
      <c r="A113" s="20"/>
      <c r="B113" s="20"/>
      <c r="C113" s="21"/>
      <c r="D113" s="21"/>
      <c r="E113" s="21"/>
      <c r="F113" s="21"/>
      <c r="G113" s="20"/>
      <c r="H113" s="20"/>
    </row>
    <row r="114" spans="1:8" ht="15.75" x14ac:dyDescent="0.25">
      <c r="A114" s="20"/>
      <c r="B114" s="20"/>
      <c r="C114" s="21"/>
      <c r="D114" s="21"/>
      <c r="E114" s="21"/>
      <c r="F114" s="21"/>
      <c r="G114" s="20"/>
      <c r="H114" s="20"/>
    </row>
    <row r="115" spans="1:8" ht="15.75" x14ac:dyDescent="0.25">
      <c r="A115" s="59"/>
      <c r="B115" s="59"/>
      <c r="C115" s="59"/>
      <c r="D115" s="59"/>
      <c r="E115" s="59"/>
      <c r="F115" s="59"/>
      <c r="G115" s="59"/>
      <c r="H115" s="59"/>
    </row>
    <row r="116" spans="1:8" ht="15.75" x14ac:dyDescent="0.25">
      <c r="A116" s="17"/>
      <c r="B116" s="17"/>
      <c r="C116" s="17"/>
      <c r="D116" s="17"/>
      <c r="E116" s="17"/>
      <c r="F116" s="17"/>
      <c r="G116" s="17"/>
      <c r="H116" s="17"/>
    </row>
    <row r="117" spans="1:8" ht="15.75" x14ac:dyDescent="0.25">
      <c r="A117" s="18"/>
      <c r="B117" s="18"/>
      <c r="C117" s="18"/>
      <c r="D117" s="18"/>
      <c r="E117" s="18"/>
      <c r="F117" s="18"/>
      <c r="G117" s="18"/>
      <c r="H117" s="18"/>
    </row>
    <row r="118" spans="1:8" ht="15.75" x14ac:dyDescent="0.25">
      <c r="A118" s="17"/>
      <c r="B118" s="18"/>
      <c r="C118" s="19"/>
      <c r="D118" s="19"/>
      <c r="E118" s="19"/>
      <c r="F118" s="19"/>
      <c r="G118" s="20"/>
      <c r="H118" s="20"/>
    </row>
    <row r="119" spans="1:8" ht="15.75" x14ac:dyDescent="0.25">
      <c r="A119" s="20"/>
      <c r="B119" s="20"/>
      <c r="C119" s="21"/>
      <c r="D119" s="21"/>
      <c r="E119" s="21"/>
      <c r="F119" s="21"/>
      <c r="G119" s="20"/>
      <c r="H119" s="20"/>
    </row>
    <row r="120" spans="1:8" ht="15.75" x14ac:dyDescent="0.25">
      <c r="A120" s="20"/>
      <c r="B120" s="20"/>
      <c r="C120" s="21"/>
      <c r="D120" s="21"/>
      <c r="E120" s="21"/>
      <c r="F120" s="21"/>
      <c r="G120" s="20"/>
      <c r="H120" s="20"/>
    </row>
    <row r="121" spans="1:8" ht="15.75" x14ac:dyDescent="0.25">
      <c r="A121" s="20"/>
      <c r="B121" s="20"/>
      <c r="C121" s="21"/>
      <c r="D121" s="21"/>
      <c r="E121" s="21"/>
      <c r="F121" s="21"/>
      <c r="G121" s="20"/>
      <c r="H121" s="20"/>
    </row>
    <row r="122" spans="1:8" ht="15.75" x14ac:dyDescent="0.25">
      <c r="A122" s="17"/>
      <c r="B122" s="20"/>
      <c r="C122" s="21"/>
      <c r="D122" s="21"/>
      <c r="E122" s="21"/>
      <c r="F122" s="21"/>
      <c r="G122" s="20"/>
      <c r="H122" s="20"/>
    </row>
    <row r="123" spans="1:8" ht="15.75" x14ac:dyDescent="0.25">
      <c r="A123" s="20"/>
      <c r="B123" s="20"/>
      <c r="C123" s="21"/>
      <c r="D123" s="21"/>
      <c r="E123" s="21"/>
      <c r="F123" s="21"/>
      <c r="G123" s="20"/>
      <c r="H123" s="20"/>
    </row>
    <row r="124" spans="1:8" ht="15.75" x14ac:dyDescent="0.25">
      <c r="A124" s="20"/>
      <c r="B124" s="20"/>
      <c r="C124" s="21"/>
      <c r="D124" s="21"/>
      <c r="E124" s="21"/>
      <c r="F124" s="21"/>
      <c r="G124" s="20"/>
      <c r="H124" s="20"/>
    </row>
    <row r="125" spans="1:8" ht="15.75" x14ac:dyDescent="0.25">
      <c r="A125" s="20"/>
      <c r="B125" s="20"/>
      <c r="C125" s="21"/>
      <c r="D125" s="21"/>
      <c r="E125" s="21"/>
      <c r="F125" s="21"/>
      <c r="G125" s="20"/>
      <c r="H125" s="20"/>
    </row>
    <row r="126" spans="1:8" ht="15.75" x14ac:dyDescent="0.25">
      <c r="A126" s="20"/>
      <c r="B126" s="20"/>
      <c r="C126" s="21"/>
      <c r="D126" s="21"/>
      <c r="E126" s="21"/>
      <c r="F126" s="21"/>
      <c r="G126" s="20"/>
      <c r="H126" s="20"/>
    </row>
    <row r="127" spans="1:8" ht="15.75" x14ac:dyDescent="0.25">
      <c r="A127" s="20"/>
      <c r="B127" s="20"/>
      <c r="C127" s="21"/>
      <c r="D127" s="21"/>
      <c r="E127" s="21"/>
      <c r="F127" s="21"/>
      <c r="G127" s="20"/>
      <c r="H127" s="20"/>
    </row>
    <row r="128" spans="1:8" ht="15.75" x14ac:dyDescent="0.25">
      <c r="A128" s="17"/>
      <c r="B128" s="20"/>
      <c r="C128" s="21"/>
      <c r="D128" s="21"/>
      <c r="E128" s="21"/>
      <c r="F128" s="21"/>
      <c r="G128" s="20"/>
      <c r="H128" s="20"/>
    </row>
    <row r="129" spans="1:8" ht="15.75" x14ac:dyDescent="0.25">
      <c r="A129" s="20"/>
      <c r="B129" s="20"/>
      <c r="C129" s="21"/>
      <c r="D129" s="21"/>
      <c r="E129" s="21"/>
      <c r="F129" s="21"/>
      <c r="G129" s="20"/>
      <c r="H129" s="20"/>
    </row>
    <row r="130" spans="1:8" ht="15.75" x14ac:dyDescent="0.25">
      <c r="A130" s="17"/>
      <c r="B130" s="20"/>
      <c r="C130" s="21"/>
      <c r="D130" s="21"/>
      <c r="E130" s="21"/>
      <c r="F130" s="21"/>
      <c r="G130" s="20"/>
      <c r="H130" s="20"/>
    </row>
    <row r="131" spans="1:8" ht="15.75" x14ac:dyDescent="0.25">
      <c r="A131" s="20"/>
      <c r="B131" s="20"/>
      <c r="C131" s="21"/>
      <c r="D131" s="21"/>
      <c r="E131" s="21"/>
      <c r="F131" s="21"/>
      <c r="G131" s="20"/>
      <c r="H131" s="20"/>
    </row>
    <row r="132" spans="1:8" ht="15.75" x14ac:dyDescent="0.25">
      <c r="A132" s="17"/>
      <c r="B132" s="20"/>
      <c r="C132" s="21"/>
      <c r="D132" s="21"/>
      <c r="E132" s="21"/>
      <c r="F132" s="21"/>
      <c r="G132" s="20"/>
      <c r="H132" s="20"/>
    </row>
    <row r="133" spans="1:8" ht="15.75" x14ac:dyDescent="0.25">
      <c r="A133" s="20"/>
      <c r="B133" s="20"/>
      <c r="C133" s="21"/>
      <c r="D133" s="21"/>
      <c r="E133" s="21"/>
      <c r="F133" s="21"/>
      <c r="G133" s="20"/>
      <c r="H133" s="20"/>
    </row>
    <row r="134" spans="1:8" ht="15.75" x14ac:dyDescent="0.25">
      <c r="A134" s="20"/>
      <c r="B134" s="20"/>
      <c r="C134" s="21"/>
      <c r="D134" s="21"/>
      <c r="E134" s="21"/>
      <c r="F134" s="21"/>
      <c r="G134" s="20"/>
      <c r="H134" s="20"/>
    </row>
    <row r="135" spans="1:8" ht="15.75" x14ac:dyDescent="0.25">
      <c r="A135" s="20"/>
      <c r="B135" s="20"/>
      <c r="C135" s="21"/>
      <c r="D135" s="21"/>
      <c r="E135" s="21"/>
      <c r="F135" s="21"/>
      <c r="G135" s="20"/>
      <c r="H135" s="20"/>
    </row>
    <row r="136" spans="1:8" ht="15.75" x14ac:dyDescent="0.25">
      <c r="A136" s="20"/>
      <c r="B136" s="20"/>
      <c r="C136" s="21"/>
      <c r="D136" s="21"/>
      <c r="E136" s="21"/>
      <c r="F136" s="21"/>
      <c r="G136" s="20"/>
      <c r="H136" s="20"/>
    </row>
    <row r="137" spans="1:8" ht="15.75" x14ac:dyDescent="0.25">
      <c r="A137" s="20"/>
      <c r="B137" s="20"/>
      <c r="C137" s="21"/>
      <c r="D137" s="21"/>
      <c r="E137" s="21"/>
      <c r="F137" s="21"/>
      <c r="G137" s="20"/>
      <c r="H137" s="20"/>
    </row>
    <row r="138" spans="1:8" ht="15.75" x14ac:dyDescent="0.25">
      <c r="A138" s="20"/>
      <c r="B138" s="20"/>
      <c r="C138" s="21"/>
      <c r="D138" s="21"/>
      <c r="E138" s="21"/>
      <c r="F138" s="21"/>
      <c r="G138" s="20"/>
      <c r="H138" s="20"/>
    </row>
    <row r="139" spans="1:8" ht="15.75" x14ac:dyDescent="0.25">
      <c r="A139" s="20"/>
      <c r="B139" s="20"/>
      <c r="C139" s="21"/>
      <c r="D139" s="21"/>
      <c r="E139" s="21"/>
      <c r="F139" s="21"/>
      <c r="G139" s="20"/>
      <c r="H139" s="20"/>
    </row>
    <row r="140" spans="1:8" ht="15.75" x14ac:dyDescent="0.25">
      <c r="A140" s="20"/>
      <c r="B140" s="20"/>
      <c r="C140" s="21"/>
      <c r="D140" s="21"/>
      <c r="E140" s="21"/>
      <c r="F140" s="21"/>
      <c r="G140" s="20"/>
      <c r="H140" s="20"/>
    </row>
    <row r="141" spans="1:8" ht="15.75" x14ac:dyDescent="0.25">
      <c r="A141" s="59"/>
      <c r="B141" s="59"/>
      <c r="C141" s="59"/>
      <c r="D141" s="59"/>
      <c r="E141" s="59"/>
      <c r="F141" s="59"/>
      <c r="G141" s="59"/>
      <c r="H141" s="59"/>
    </row>
    <row r="142" spans="1:8" ht="15.75" x14ac:dyDescent="0.25">
      <c r="A142" s="17"/>
      <c r="B142" s="17"/>
      <c r="C142" s="17"/>
      <c r="D142" s="17"/>
      <c r="E142" s="17"/>
      <c r="F142" s="17"/>
      <c r="G142" s="17"/>
      <c r="H142" s="17"/>
    </row>
    <row r="143" spans="1:8" ht="15.75" x14ac:dyDescent="0.25">
      <c r="A143" s="18"/>
      <c r="B143" s="18"/>
      <c r="C143" s="18"/>
      <c r="D143" s="18"/>
      <c r="E143" s="18"/>
      <c r="F143" s="18"/>
      <c r="G143" s="18"/>
      <c r="H143" s="18"/>
    </row>
    <row r="144" spans="1:8" ht="15.75" x14ac:dyDescent="0.25">
      <c r="A144" s="17"/>
      <c r="B144" s="18"/>
      <c r="C144" s="19"/>
      <c r="D144" s="19"/>
      <c r="E144" s="19"/>
      <c r="F144" s="19"/>
      <c r="G144" s="20"/>
      <c r="H144" s="20"/>
    </row>
    <row r="145" spans="1:8" ht="15.75" x14ac:dyDescent="0.25">
      <c r="A145" s="20"/>
      <c r="B145" s="20"/>
      <c r="C145" s="21"/>
      <c r="D145" s="21"/>
      <c r="E145" s="21"/>
      <c r="F145" s="21"/>
      <c r="G145" s="20"/>
      <c r="H145" s="20"/>
    </row>
    <row r="146" spans="1:8" ht="15.75" x14ac:dyDescent="0.25">
      <c r="A146" s="20"/>
      <c r="B146" s="20"/>
      <c r="C146" s="21"/>
      <c r="D146" s="21"/>
      <c r="E146" s="21"/>
      <c r="F146" s="21"/>
      <c r="G146" s="20"/>
      <c r="H146" s="20"/>
    </row>
    <row r="147" spans="1:8" ht="15.75" x14ac:dyDescent="0.25">
      <c r="A147" s="20"/>
      <c r="B147" s="20"/>
      <c r="C147" s="21"/>
      <c r="D147" s="21"/>
      <c r="E147" s="21"/>
      <c r="F147" s="21"/>
      <c r="G147" s="20"/>
      <c r="H147" s="20"/>
    </row>
    <row r="148" spans="1:8" ht="15.75" x14ac:dyDescent="0.25">
      <c r="A148" s="17"/>
      <c r="B148" s="20"/>
      <c r="C148" s="21"/>
      <c r="D148" s="21"/>
      <c r="E148" s="21"/>
      <c r="F148" s="21"/>
      <c r="G148" s="20"/>
      <c r="H148" s="20"/>
    </row>
    <row r="149" spans="1:8" ht="15.75" x14ac:dyDescent="0.25">
      <c r="A149" s="20"/>
      <c r="B149" s="20"/>
      <c r="C149" s="21"/>
      <c r="D149" s="21"/>
      <c r="E149" s="21"/>
      <c r="F149" s="21"/>
      <c r="G149" s="20"/>
      <c r="H149" s="20"/>
    </row>
    <row r="150" spans="1:8" ht="15.75" x14ac:dyDescent="0.25">
      <c r="A150" s="20"/>
      <c r="B150" s="20"/>
      <c r="C150" s="21"/>
      <c r="D150" s="21"/>
      <c r="E150" s="21"/>
      <c r="F150" s="21"/>
      <c r="G150" s="20"/>
      <c r="H150" s="20"/>
    </row>
    <row r="151" spans="1:8" ht="15.75" x14ac:dyDescent="0.25">
      <c r="A151" s="20"/>
      <c r="B151" s="20"/>
      <c r="C151" s="21"/>
      <c r="D151" s="21"/>
      <c r="E151" s="21"/>
      <c r="F151" s="21"/>
      <c r="G151" s="20"/>
      <c r="H151" s="20"/>
    </row>
    <row r="152" spans="1:8" ht="15.75" x14ac:dyDescent="0.25">
      <c r="A152" s="20"/>
      <c r="B152" s="20"/>
      <c r="C152" s="21"/>
      <c r="D152" s="21"/>
      <c r="E152" s="21"/>
      <c r="F152" s="21"/>
      <c r="G152" s="20"/>
      <c r="H152" s="20"/>
    </row>
    <row r="153" spans="1:8" ht="15.75" x14ac:dyDescent="0.25">
      <c r="A153" s="20"/>
      <c r="B153" s="20"/>
      <c r="C153" s="21"/>
      <c r="D153" s="21"/>
      <c r="E153" s="21"/>
      <c r="F153" s="21"/>
      <c r="G153" s="20"/>
      <c r="H153" s="20"/>
    </row>
    <row r="154" spans="1:8" ht="15.75" x14ac:dyDescent="0.25">
      <c r="A154" s="17"/>
      <c r="B154" s="20"/>
      <c r="C154" s="21"/>
      <c r="D154" s="21"/>
      <c r="E154" s="21"/>
      <c r="F154" s="21"/>
      <c r="G154" s="20"/>
      <c r="H154" s="20"/>
    </row>
    <row r="155" spans="1:8" ht="15.75" x14ac:dyDescent="0.25">
      <c r="A155" s="20"/>
      <c r="B155" s="20"/>
      <c r="C155" s="21"/>
      <c r="D155" s="21"/>
      <c r="E155" s="21"/>
      <c r="F155" s="21"/>
      <c r="G155" s="20"/>
      <c r="H155" s="20"/>
    </row>
    <row r="156" spans="1:8" ht="15.75" x14ac:dyDescent="0.25">
      <c r="A156" s="17"/>
      <c r="B156" s="20"/>
      <c r="C156" s="21"/>
      <c r="D156" s="21"/>
      <c r="E156" s="21"/>
      <c r="F156" s="21"/>
      <c r="G156" s="20"/>
      <c r="H156" s="20"/>
    </row>
    <row r="157" spans="1:8" ht="15.75" x14ac:dyDescent="0.25">
      <c r="A157" s="20"/>
      <c r="B157" s="20"/>
      <c r="C157" s="21"/>
      <c r="D157" s="21"/>
      <c r="E157" s="21"/>
      <c r="F157" s="21"/>
      <c r="G157" s="20"/>
      <c r="H157" s="20"/>
    </row>
    <row r="158" spans="1:8" ht="15.75" x14ac:dyDescent="0.25">
      <c r="A158" s="17"/>
      <c r="B158" s="20"/>
      <c r="C158" s="21"/>
      <c r="D158" s="21"/>
      <c r="E158" s="21"/>
      <c r="F158" s="21"/>
      <c r="G158" s="20"/>
      <c r="H158" s="20"/>
    </row>
    <row r="159" spans="1:8" ht="15.75" x14ac:dyDescent="0.25">
      <c r="A159" s="20"/>
      <c r="B159" s="20"/>
      <c r="C159" s="21"/>
      <c r="D159" s="21"/>
      <c r="E159" s="21"/>
      <c r="F159" s="21"/>
      <c r="G159" s="20"/>
      <c r="H159" s="20"/>
    </row>
    <row r="160" spans="1:8" ht="15.75" x14ac:dyDescent="0.25">
      <c r="A160" s="20"/>
      <c r="B160" s="20"/>
      <c r="C160" s="21"/>
      <c r="D160" s="21"/>
      <c r="E160" s="21"/>
      <c r="F160" s="21"/>
      <c r="G160" s="20"/>
      <c r="H160" s="20"/>
    </row>
    <row r="161" spans="1:8" ht="15.75" x14ac:dyDescent="0.25">
      <c r="A161" s="20"/>
      <c r="B161" s="20"/>
      <c r="C161" s="21"/>
      <c r="D161" s="21"/>
      <c r="E161" s="21"/>
      <c r="F161" s="21"/>
      <c r="G161" s="20"/>
      <c r="H161" s="20"/>
    </row>
    <row r="162" spans="1:8" ht="15.75" x14ac:dyDescent="0.25">
      <c r="A162" s="20"/>
      <c r="B162" s="20"/>
      <c r="C162" s="21"/>
      <c r="D162" s="21"/>
      <c r="E162" s="21"/>
      <c r="F162" s="21"/>
      <c r="G162" s="20"/>
      <c r="H162" s="20"/>
    </row>
    <row r="163" spans="1:8" ht="15.75" x14ac:dyDescent="0.25">
      <c r="A163" s="20"/>
      <c r="B163" s="20"/>
      <c r="C163" s="21"/>
      <c r="D163" s="21"/>
      <c r="E163" s="21"/>
      <c r="F163" s="21"/>
      <c r="G163" s="20"/>
      <c r="H163" s="20"/>
    </row>
    <row r="164" spans="1:8" ht="15.75" x14ac:dyDescent="0.25">
      <c r="A164" s="20"/>
      <c r="B164" s="20"/>
      <c r="C164" s="21"/>
      <c r="D164" s="21"/>
      <c r="E164" s="21"/>
      <c r="F164" s="21"/>
      <c r="G164" s="20"/>
      <c r="H164" s="20"/>
    </row>
    <row r="165" spans="1:8" ht="15.75" x14ac:dyDescent="0.25">
      <c r="A165" s="20"/>
      <c r="B165" s="20"/>
      <c r="C165" s="21"/>
      <c r="D165" s="21"/>
      <c r="E165" s="21"/>
      <c r="F165" s="21"/>
      <c r="G165" s="20"/>
      <c r="H165" s="20"/>
    </row>
    <row r="166" spans="1:8" ht="15.75" x14ac:dyDescent="0.25">
      <c r="A166" s="20"/>
      <c r="B166" s="20"/>
      <c r="C166" s="21"/>
      <c r="D166" s="21"/>
      <c r="E166" s="21"/>
      <c r="F166" s="21"/>
      <c r="G166" s="20"/>
      <c r="H166" s="20"/>
    </row>
  </sheetData>
  <mergeCells count="12">
    <mergeCell ref="A115:H115"/>
    <mergeCell ref="A141:H141"/>
    <mergeCell ref="A53:H53"/>
    <mergeCell ref="A71:H71"/>
    <mergeCell ref="A85:H85"/>
    <mergeCell ref="A97:H97"/>
    <mergeCell ref="A42:H42"/>
    <mergeCell ref="A3:H3"/>
    <mergeCell ref="A4:B4"/>
    <mergeCell ref="A7:B7"/>
    <mergeCell ref="A10:H10"/>
    <mergeCell ref="A28:H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</vt:lpstr>
      <vt:lpstr>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2021-03-08T14:05:44Z</cp:lastPrinted>
  <dcterms:created xsi:type="dcterms:W3CDTF">2020-10-22T08:43:55Z</dcterms:created>
  <dcterms:modified xsi:type="dcterms:W3CDTF">2023-02-24T13:23:16Z</dcterms:modified>
</cp:coreProperties>
</file>